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<sst xmlns="http://schemas.openxmlformats.org/spreadsheetml/2006/main" count="72" uniqueCount="64">
  <si>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1 квартал</t>
  </si>
  <si>
    <t>февраль</t>
  </si>
  <si>
    <t>март</t>
  </si>
  <si>
    <t>2 квартал</t>
  </si>
  <si>
    <t>3 квартал</t>
  </si>
  <si>
    <t>4 квартал</t>
  </si>
  <si>
    <t>в том числе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</si>
  <si>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</si>
  <si>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</si>
  <si>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0100 "Общегосударственные вопросы"</t>
  </si>
  <si>
    <t>0200 "Национальная оборона"</t>
  </si>
  <si>
    <t>0400 "Национальная экономика"</t>
  </si>
  <si>
    <t>0500 "Жилищно-коммунальное хозяйство"</t>
  </si>
  <si>
    <t>0600 "Охрана окружающей среды"</t>
  </si>
  <si>
    <t>январь</t>
  </si>
  <si>
    <t>01 13</t>
  </si>
  <si>
    <t>02 03</t>
  </si>
  <si>
    <t>01 04</t>
  </si>
  <si>
    <t>04 09</t>
  </si>
  <si>
    <t>05 03</t>
  </si>
  <si>
    <t>14 03</t>
  </si>
  <si>
    <t>06 02</t>
  </si>
  <si>
    <t>04 01</t>
  </si>
  <si>
    <t>1400  Межбюджетные трансферты"</t>
  </si>
  <si>
    <t>ИТОГО</t>
  </si>
  <si>
    <t>01 02</t>
  </si>
  <si>
    <t>01 13 терроризм</t>
  </si>
  <si>
    <t>01 03 законодатели</t>
  </si>
  <si>
    <t>01 11 резервный фонд</t>
  </si>
  <si>
    <t>01 13 адмистратив комиссия</t>
  </si>
  <si>
    <t>Субвенции на административную  комиссию</t>
  </si>
  <si>
    <t>в том числе:</t>
  </si>
  <si>
    <t>Налог на доходы физических лиц</t>
  </si>
  <si>
    <t>Единый сельскохозяйственный налог</t>
  </si>
  <si>
    <t>Земельный налог</t>
  </si>
  <si>
    <t>Налог на имущество физических лиц</t>
  </si>
  <si>
    <t>Доходы от сдачи в аренду имущества</t>
  </si>
  <si>
    <t>Штрафы</t>
  </si>
  <si>
    <t>Утвержденный план</t>
  </si>
  <si>
    <t>Исполнено</t>
  </si>
  <si>
    <t>Несполненные назначения</t>
  </si>
  <si>
    <t>Наименование показателя</t>
  </si>
  <si>
    <t>Налоговые доходы</t>
  </si>
  <si>
    <t>Неналоговые доходы</t>
  </si>
  <si>
    <t>Безвозмездные поступления от других бюджетов</t>
  </si>
  <si>
    <t>Доходы бюджета - ВСЕГО</t>
  </si>
  <si>
    <t>Расходы бюджета - ВСЕГО</t>
  </si>
  <si>
    <r>
      <t>0100</t>
    </r>
    <r>
      <rPr>
        <sz val="12"/>
        <rFont val="Book Antiqua"/>
        <family val="1"/>
      </rPr>
      <t xml:space="preserve"> "Общегосударственные вопросы"</t>
    </r>
  </si>
  <si>
    <r>
      <t>0200</t>
    </r>
    <r>
      <rPr>
        <sz val="12"/>
        <rFont val="Book Antiqua"/>
        <family val="1"/>
      </rPr>
      <t xml:space="preserve"> "Национальная оборона"</t>
    </r>
  </si>
  <si>
    <r>
      <t>0400</t>
    </r>
    <r>
      <rPr>
        <sz val="12"/>
        <rFont val="Book Antiqua"/>
        <family val="1"/>
      </rPr>
      <t xml:space="preserve"> "Национальная экономика"</t>
    </r>
  </si>
  <si>
    <r>
      <t>0500</t>
    </r>
    <r>
      <rPr>
        <sz val="12"/>
        <rFont val="Book Antiqua"/>
        <family val="1"/>
      </rPr>
      <t xml:space="preserve"> "Жилищно-коммунальное хозяйство"</t>
    </r>
  </si>
  <si>
    <r>
      <t>0600</t>
    </r>
    <r>
      <rPr>
        <sz val="12"/>
        <rFont val="Book Antiqua"/>
        <family val="1"/>
      </rPr>
      <t xml:space="preserve"> "Охрана окружающей среды"</t>
    </r>
  </si>
  <si>
    <r>
      <t>1400</t>
    </r>
    <r>
      <rPr>
        <sz val="12"/>
        <rFont val="Book Antiqua"/>
        <family val="1"/>
      </rPr>
      <t xml:space="preserve"> Межбюджетные трансферты"</t>
    </r>
  </si>
  <si>
    <t>Отчет об исполнении бюджета</t>
  </si>
  <si>
    <t>администрации Новоегорьевского сельсовета</t>
  </si>
  <si>
    <t>Егорьевского района Алтайского края</t>
  </si>
  <si>
    <t>Прочие доходы от оказания платных услуг</t>
  </si>
  <si>
    <t>Доходы от реализации имущества, находящегося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</si>
  <si>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</si>
  <si>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</si>
  <si>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</si>
  <si>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субсидии бюджетам сельских поселений</t>
  </si>
  <si>
    <t xml:space="preserve"> на 01.10.2015 года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</si>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</sst>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8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b/>
      <i/>
      <sz val="14"/>
      <name val="Book Antiqua"/>
      <family val="1"/>
    </font>
    <font>
      <sz val="14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0" fillId="0" borderId="0" xfId="0" applyAlignment="1">
      <alignment horizontal="justify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0.421875" style="0" hidden="1" customWidth="1"/>
    <col min="4" max="6" width="9.140625" style="0" hidden="1" customWidth="1"/>
    <col min="7" max="7" width="2.421875" style="0" hidden="1" customWidth="1"/>
    <col min="8" max="8" width="3.7109375" style="0" hidden="1" customWidth="1"/>
    <col min="9" max="9" width="5.140625" style="0" hidden="1" customWidth="1"/>
    <col min="10" max="10" width="18.57421875" style="0" customWidth="1"/>
    <col min="11" max="11" width="16.00390625" style="0" customWidth="1"/>
    <col min="12" max="12" width="18.00390625" style="0" customWidth="1"/>
  </cols>
  <sheetData>
    <row r="1" ht="12.75">
      <c r="A1" t="s">
        <v>63</v>
      </c>
    </row>
    <row r="2" spans="2:12" ht="16.5">
      <c r="B2" s="17"/>
      <c r="C2" s="17"/>
      <c r="D2" s="17"/>
      <c r="E2" s="17"/>
      <c r="F2" s="17"/>
      <c r="G2" s="17"/>
      <c r="H2" s="17"/>
      <c r="I2" s="17"/>
      <c r="J2" s="17" t="s">
        <v>53</v>
      </c>
      <c r="K2" s="17"/>
      <c r="L2" s="17"/>
    </row>
    <row r="3" spans="2:12" ht="16.5">
      <c r="B3" s="17"/>
      <c r="C3" s="17"/>
      <c r="D3" s="17"/>
      <c r="E3" s="17"/>
      <c r="F3" s="17"/>
      <c r="G3" s="17"/>
      <c r="H3" s="17"/>
      <c r="I3" s="17"/>
      <c r="J3" s="17" t="s">
        <v>54</v>
      </c>
      <c r="K3" s="17"/>
      <c r="L3" s="17"/>
    </row>
    <row r="4" spans="2:12" ht="16.5">
      <c r="B4" s="17"/>
      <c r="C4" s="17"/>
      <c r="D4" s="17"/>
      <c r="E4" s="17"/>
      <c r="F4" s="17"/>
      <c r="G4" s="17"/>
      <c r="H4" s="17"/>
      <c r="I4" s="17"/>
      <c r="J4" s="17" t="s">
        <v>55</v>
      </c>
      <c r="K4" s="17"/>
      <c r="L4" s="17"/>
    </row>
    <row r="5" spans="2:12" ht="16.5">
      <c r="B5" s="17"/>
      <c r="C5" s="17"/>
      <c r="D5" s="17"/>
      <c r="E5" s="17"/>
      <c r="F5" s="17"/>
      <c r="G5" s="17"/>
      <c r="H5" s="17"/>
      <c r="I5" s="17"/>
      <c r="J5" s="17" t="s">
        <v>62</v>
      </c>
      <c r="K5" s="17"/>
      <c r="L5" s="17"/>
    </row>
    <row r="7" spans="2:12" ht="16.5">
      <c r="B7" s="25" t="s">
        <v>41</v>
      </c>
      <c r="C7" s="24" t="s">
        <v>0</v>
      </c>
      <c r="D7" s="24" t="s">
        <v>6</v>
      </c>
      <c r="E7" s="24"/>
      <c r="F7" s="24"/>
      <c r="G7" s="24" t="s">
        <v>3</v>
      </c>
      <c r="H7" s="24" t="s">
        <v>4</v>
      </c>
      <c r="I7" s="24" t="s">
        <v>5</v>
      </c>
      <c r="J7" s="25" t="s">
        <v>38</v>
      </c>
      <c r="K7" s="22" t="s">
        <v>39</v>
      </c>
      <c r="L7" s="23" t="s">
        <v>40</v>
      </c>
    </row>
    <row r="8" spans="2:12" ht="16.5">
      <c r="B8" s="25"/>
      <c r="C8" s="24"/>
      <c r="D8" s="8" t="s">
        <v>14</v>
      </c>
      <c r="E8" s="8" t="s">
        <v>1</v>
      </c>
      <c r="F8" s="8" t="s">
        <v>2</v>
      </c>
      <c r="G8" s="24"/>
      <c r="H8" s="24"/>
      <c r="I8" s="24"/>
      <c r="J8" s="25"/>
      <c r="K8" s="22"/>
      <c r="L8" s="23"/>
    </row>
    <row r="9" spans="2:12" ht="18.75">
      <c r="B9" s="21" t="s">
        <v>45</v>
      </c>
      <c r="C9" s="21" t="e">
        <f>C26+C25+C24+C22+C18+C17+#REF!+C15+C14+C13+C12</f>
        <v>#REF!</v>
      </c>
      <c r="D9" s="21"/>
      <c r="E9" s="21"/>
      <c r="F9" s="21"/>
      <c r="G9" s="21" t="e">
        <f>G26+G25+G24+G22+G18+G17+#REF!+G15+G14+G13+G12</f>
        <v>#REF!</v>
      </c>
      <c r="H9" s="21" t="e">
        <f>H26+H25+H24+H22+H18+H17+#REF!+H15+H14+H13+H12</f>
        <v>#REF!</v>
      </c>
      <c r="I9" s="21" t="e">
        <f>I26+I25+I24+I22+I18+I17+#REF!+I15+I14+I13+I12</f>
        <v>#REF!</v>
      </c>
      <c r="J9" s="21">
        <f>J11+J16+J21</f>
        <v>4176634.95</v>
      </c>
      <c r="K9" s="21">
        <f>K11+K16+K21</f>
        <v>1664366.31</v>
      </c>
      <c r="L9" s="21">
        <f>J9-K9</f>
        <v>2512268.64</v>
      </c>
    </row>
    <row r="10" spans="2:12" ht="16.5">
      <c r="B10" s="10" t="s">
        <v>31</v>
      </c>
      <c r="C10" s="10"/>
      <c r="D10" s="10"/>
      <c r="E10" s="10"/>
      <c r="F10" s="10"/>
      <c r="G10" s="10"/>
      <c r="H10" s="10"/>
      <c r="I10" s="10"/>
      <c r="J10" s="9"/>
      <c r="K10" s="10"/>
      <c r="L10" s="10"/>
    </row>
    <row r="11" spans="2:12" ht="18.75">
      <c r="B11" s="19" t="s">
        <v>42</v>
      </c>
      <c r="C11" s="21"/>
      <c r="D11" s="21"/>
      <c r="E11" s="21"/>
      <c r="F11" s="21"/>
      <c r="G11" s="21"/>
      <c r="H11" s="21"/>
      <c r="I11" s="21"/>
      <c r="J11" s="19">
        <f>J12+J13+J14+J15</f>
        <v>3166000</v>
      </c>
      <c r="K11" s="19">
        <f>K12+K13+K14+K15</f>
        <v>1758636.9100000001</v>
      </c>
      <c r="L11" s="19">
        <f>L12+L13+L14+L15</f>
        <v>1407363.0899999999</v>
      </c>
    </row>
    <row r="12" spans="2:12" ht="16.5">
      <c r="B12" s="11" t="s">
        <v>32</v>
      </c>
      <c r="C12" s="10">
        <v>600</v>
      </c>
      <c r="D12" s="10"/>
      <c r="E12" s="10"/>
      <c r="F12" s="10"/>
      <c r="G12" s="10">
        <v>920</v>
      </c>
      <c r="H12" s="10">
        <v>1000</v>
      </c>
      <c r="I12" s="10">
        <v>1098</v>
      </c>
      <c r="J12" s="9">
        <v>742000</v>
      </c>
      <c r="K12" s="12">
        <v>463081.16</v>
      </c>
      <c r="L12" s="10">
        <f aca="true" t="shared" si="0" ref="L12:L20">J12-K12</f>
        <v>278918.84</v>
      </c>
    </row>
    <row r="13" spans="2:12" ht="21" customHeight="1">
      <c r="B13" s="11" t="s">
        <v>33</v>
      </c>
      <c r="C13" s="10">
        <v>32</v>
      </c>
      <c r="D13" s="10"/>
      <c r="E13" s="10"/>
      <c r="F13" s="10"/>
      <c r="G13" s="10">
        <v>0</v>
      </c>
      <c r="H13" s="10">
        <v>0</v>
      </c>
      <c r="I13" s="10">
        <v>0</v>
      </c>
      <c r="J13" s="9">
        <v>35000</v>
      </c>
      <c r="K13" s="12">
        <v>15032.14</v>
      </c>
      <c r="L13" s="10">
        <f t="shared" si="0"/>
        <v>19967.86</v>
      </c>
    </row>
    <row r="14" spans="2:12" ht="16.5">
      <c r="B14" s="11" t="s">
        <v>34</v>
      </c>
      <c r="C14" s="10">
        <v>180</v>
      </c>
      <c r="D14" s="10"/>
      <c r="E14" s="10"/>
      <c r="F14" s="10"/>
      <c r="G14" s="10">
        <v>160</v>
      </c>
      <c r="H14" s="10">
        <v>620</v>
      </c>
      <c r="I14" s="10">
        <v>620</v>
      </c>
      <c r="J14" s="9">
        <v>1908000</v>
      </c>
      <c r="K14" s="12">
        <v>1078484.29</v>
      </c>
      <c r="L14" s="10">
        <f t="shared" si="0"/>
        <v>829515.71</v>
      </c>
    </row>
    <row r="15" spans="2:12" ht="23.25" customHeight="1">
      <c r="B15" s="11" t="s">
        <v>35</v>
      </c>
      <c r="C15" s="10">
        <v>7</v>
      </c>
      <c r="D15" s="10"/>
      <c r="E15" s="10"/>
      <c r="F15" s="10"/>
      <c r="G15" s="10">
        <v>10</v>
      </c>
      <c r="H15" s="10">
        <v>150</v>
      </c>
      <c r="I15" s="10">
        <v>293</v>
      </c>
      <c r="J15" s="9">
        <v>481000</v>
      </c>
      <c r="K15" s="12">
        <v>202039.32</v>
      </c>
      <c r="L15" s="10">
        <f t="shared" si="0"/>
        <v>278960.68</v>
      </c>
    </row>
    <row r="16" spans="2:12" ht="18.75">
      <c r="B16" s="18" t="s">
        <v>43</v>
      </c>
      <c r="C16" s="19"/>
      <c r="D16" s="19"/>
      <c r="E16" s="19"/>
      <c r="F16" s="19"/>
      <c r="G16" s="19"/>
      <c r="H16" s="19"/>
      <c r="I16" s="19"/>
      <c r="J16" s="19">
        <f>J17+J18+J20</f>
        <v>256000</v>
      </c>
      <c r="K16" s="19">
        <f>K17+K18+K20+K19</f>
        <v>113700</v>
      </c>
      <c r="L16" s="19">
        <f t="shared" si="0"/>
        <v>142300</v>
      </c>
    </row>
    <row r="17" spans="2:12" ht="16.5">
      <c r="B17" s="13" t="s">
        <v>36</v>
      </c>
      <c r="C17" s="14">
        <v>43</v>
      </c>
      <c r="D17" s="14"/>
      <c r="E17" s="14"/>
      <c r="F17" s="14"/>
      <c r="G17" s="14">
        <v>28</v>
      </c>
      <c r="H17" s="14">
        <v>50</v>
      </c>
      <c r="I17" s="14">
        <v>50</v>
      </c>
      <c r="J17" s="15">
        <v>189000</v>
      </c>
      <c r="K17" s="12">
        <v>87000</v>
      </c>
      <c r="L17" s="10">
        <f t="shared" si="0"/>
        <v>102000</v>
      </c>
    </row>
    <row r="18" spans="2:12" ht="32.25">
      <c r="B18" s="11" t="s">
        <v>56</v>
      </c>
      <c r="C18" s="10">
        <v>10</v>
      </c>
      <c r="D18" s="10"/>
      <c r="E18" s="10"/>
      <c r="F18" s="10"/>
      <c r="G18" s="10">
        <v>10</v>
      </c>
      <c r="H18" s="10">
        <v>10</v>
      </c>
      <c r="I18" s="10">
        <v>10</v>
      </c>
      <c r="J18" s="9">
        <v>36000</v>
      </c>
      <c r="K18" s="12">
        <v>0</v>
      </c>
      <c r="L18" s="10">
        <f t="shared" si="0"/>
        <v>36000</v>
      </c>
    </row>
    <row r="19" spans="2:12" ht="48">
      <c r="B19" s="11" t="s">
        <v>57</v>
      </c>
      <c r="C19" s="10"/>
      <c r="D19" s="10"/>
      <c r="E19" s="10"/>
      <c r="F19" s="10"/>
      <c r="G19" s="10"/>
      <c r="H19" s="10"/>
      <c r="I19" s="10"/>
      <c r="J19" s="9">
        <v>0</v>
      </c>
      <c r="K19" s="12">
        <v>12000</v>
      </c>
      <c r="L19" s="10">
        <f t="shared" si="0"/>
        <v>-12000</v>
      </c>
    </row>
    <row r="20" spans="2:12" ht="16.5">
      <c r="B20" s="11" t="s">
        <v>37</v>
      </c>
      <c r="C20" s="10"/>
      <c r="D20" s="10"/>
      <c r="E20" s="10"/>
      <c r="F20" s="10"/>
      <c r="G20" s="10"/>
      <c r="H20" s="10"/>
      <c r="I20" s="10"/>
      <c r="J20" s="9">
        <v>31000</v>
      </c>
      <c r="K20" s="12">
        <v>14700</v>
      </c>
      <c r="L20" s="10">
        <f t="shared" si="0"/>
        <v>16300</v>
      </c>
    </row>
    <row r="21" spans="2:12" ht="37.5">
      <c r="B21" s="18" t="s">
        <v>44</v>
      </c>
      <c r="C21" s="21"/>
      <c r="D21" s="21"/>
      <c r="E21" s="21"/>
      <c r="F21" s="21"/>
      <c r="G21" s="21"/>
      <c r="H21" s="21"/>
      <c r="I21" s="21"/>
      <c r="J21" s="19">
        <f>J22+J24+J25+J26+J27+J28+J23</f>
        <v>754634.95</v>
      </c>
      <c r="K21" s="19">
        <f>K22+K24+K25+K26+K27+K28+K23</f>
        <v>-207970.6000000001</v>
      </c>
      <c r="L21" s="19">
        <f>L22+L24+L25+L26+L27</f>
        <v>962605.55</v>
      </c>
    </row>
    <row r="22" spans="2:12" ht="53.25" customHeight="1">
      <c r="B22" s="11" t="s">
        <v>7</v>
      </c>
      <c r="C22" s="10">
        <v>148</v>
      </c>
      <c r="D22" s="10"/>
      <c r="E22" s="10"/>
      <c r="F22" s="10"/>
      <c r="G22" s="10">
        <v>148</v>
      </c>
      <c r="H22" s="10">
        <v>148</v>
      </c>
      <c r="I22" s="10">
        <v>149.1</v>
      </c>
      <c r="J22" s="9">
        <v>1303000</v>
      </c>
      <c r="K22" s="12">
        <v>358700</v>
      </c>
      <c r="L22" s="10">
        <f aca="true" t="shared" si="1" ref="L22:L28">J22-K22</f>
        <v>944300</v>
      </c>
    </row>
    <row r="23" spans="2:12" ht="32.25" customHeight="1">
      <c r="B23" s="11" t="s">
        <v>61</v>
      </c>
      <c r="C23" s="10"/>
      <c r="D23" s="10"/>
      <c r="E23" s="10"/>
      <c r="F23" s="10"/>
      <c r="G23" s="10"/>
      <c r="H23" s="10"/>
      <c r="I23" s="10"/>
      <c r="J23" s="9">
        <v>33300</v>
      </c>
      <c r="K23" s="12">
        <v>33300</v>
      </c>
      <c r="L23" s="10">
        <f t="shared" si="1"/>
        <v>0</v>
      </c>
    </row>
    <row r="24" spans="2:12" ht="63.75">
      <c r="B24" s="11" t="s">
        <v>8</v>
      </c>
      <c r="C24" s="10">
        <v>58.975</v>
      </c>
      <c r="D24" s="10"/>
      <c r="E24" s="10"/>
      <c r="F24" s="10"/>
      <c r="G24" s="10">
        <v>58.975</v>
      </c>
      <c r="H24" s="10">
        <v>58.975</v>
      </c>
      <c r="I24" s="10">
        <v>58.975</v>
      </c>
      <c r="J24" s="9">
        <v>238340</v>
      </c>
      <c r="K24" s="12">
        <v>154073.2</v>
      </c>
      <c r="L24" s="10">
        <f t="shared" si="1"/>
        <v>84266.79999999999</v>
      </c>
    </row>
    <row r="25" spans="2:17" ht="32.25">
      <c r="B25" s="11" t="s">
        <v>30</v>
      </c>
      <c r="C25" s="10">
        <v>0.65</v>
      </c>
      <c r="D25" s="10"/>
      <c r="E25" s="10"/>
      <c r="F25" s="10"/>
      <c r="G25" s="10">
        <v>0.65</v>
      </c>
      <c r="H25" s="10">
        <v>0.65</v>
      </c>
      <c r="I25" s="10">
        <v>0.65</v>
      </c>
      <c r="J25" s="9">
        <v>2600</v>
      </c>
      <c r="K25" s="12">
        <v>2600</v>
      </c>
      <c r="L25" s="10">
        <f t="shared" si="1"/>
        <v>0</v>
      </c>
      <c r="Q25" s="20"/>
    </row>
    <row r="26" spans="2:12" ht="131.25" customHeight="1">
      <c r="B26" s="11" t="s">
        <v>58</v>
      </c>
      <c r="C26" s="1">
        <v>0</v>
      </c>
      <c r="D26" s="10"/>
      <c r="E26" s="10"/>
      <c r="F26" s="10"/>
      <c r="G26" s="10">
        <v>800</v>
      </c>
      <c r="H26" s="10">
        <v>800</v>
      </c>
      <c r="I26" s="10">
        <v>1232</v>
      </c>
      <c r="J26" s="9">
        <v>783200</v>
      </c>
      <c r="K26" s="12">
        <v>782200</v>
      </c>
      <c r="L26" s="10">
        <f t="shared" si="1"/>
        <v>1000</v>
      </c>
    </row>
    <row r="27" spans="2:12" ht="32.25">
      <c r="B27" s="11" t="s">
        <v>59</v>
      </c>
      <c r="C27" s="10"/>
      <c r="D27" s="10"/>
      <c r="E27" s="10"/>
      <c r="F27" s="10"/>
      <c r="G27" s="10"/>
      <c r="H27" s="10"/>
      <c r="I27" s="10"/>
      <c r="J27" s="9">
        <v>56000</v>
      </c>
      <c r="K27" s="12">
        <v>122961.25</v>
      </c>
      <c r="L27" s="10">
        <f t="shared" si="1"/>
        <v>-66961.25</v>
      </c>
    </row>
    <row r="28" spans="2:12" ht="82.5" customHeight="1">
      <c r="B28" s="11" t="s">
        <v>60</v>
      </c>
      <c r="C28" s="1">
        <v>10</v>
      </c>
      <c r="D28" s="10"/>
      <c r="E28" s="10"/>
      <c r="F28" s="10"/>
      <c r="G28" s="10"/>
      <c r="H28" s="10"/>
      <c r="I28" s="10"/>
      <c r="J28" s="9">
        <v>-1661805.05</v>
      </c>
      <c r="K28" s="12">
        <v>-1661805.05</v>
      </c>
      <c r="L28" s="10">
        <f t="shared" si="1"/>
        <v>0</v>
      </c>
    </row>
    <row r="29" spans="2:12" ht="23.25" customHeight="1">
      <c r="B29" s="18" t="s">
        <v>46</v>
      </c>
      <c r="C29" s="19">
        <f>C35+C34+C33+C32+C31+C30</f>
        <v>2127.7819999999997</v>
      </c>
      <c r="D29" s="19"/>
      <c r="E29" s="19"/>
      <c r="F29" s="19"/>
      <c r="G29" s="19">
        <f>G35+G34+G33+G32+G31+G30</f>
        <v>2449.067</v>
      </c>
      <c r="H29" s="19">
        <f>H35+H34+H33+H32+H31+H30</f>
        <v>2953.9669999999996</v>
      </c>
      <c r="I29" s="19">
        <f>I35+I34+I33+I32+I31+I30</f>
        <v>3315.2839999999997</v>
      </c>
      <c r="J29" s="19">
        <f>J30+J31+J32+J33+J34+J35</f>
        <v>5838440</v>
      </c>
      <c r="K29" s="19">
        <f>K30+K31+K32+K33+K34+K35</f>
        <v>4185755.7199999997</v>
      </c>
      <c r="L29" s="19">
        <f>L30+L31+L32+L33+L34+L35</f>
        <v>1652684.28</v>
      </c>
    </row>
    <row r="30" spans="2:12" ht="24" customHeight="1">
      <c r="B30" s="16" t="s">
        <v>47</v>
      </c>
      <c r="C30" s="10">
        <v>785.9</v>
      </c>
      <c r="D30" s="10"/>
      <c r="E30" s="10"/>
      <c r="F30" s="10"/>
      <c r="G30" s="10">
        <v>725.896</v>
      </c>
      <c r="H30" s="10">
        <v>716.896</v>
      </c>
      <c r="I30" s="10">
        <v>785.908</v>
      </c>
      <c r="J30" s="9">
        <v>2458600</v>
      </c>
      <c r="K30" s="12">
        <v>1520342.16</v>
      </c>
      <c r="L30" s="10">
        <f aca="true" t="shared" si="2" ref="L30:L35">J30-K30</f>
        <v>938257.8400000001</v>
      </c>
    </row>
    <row r="31" spans="2:12" ht="16.5">
      <c r="B31" s="16" t="s">
        <v>48</v>
      </c>
      <c r="C31" s="10">
        <v>58.975</v>
      </c>
      <c r="D31" s="10"/>
      <c r="E31" s="10"/>
      <c r="F31" s="10"/>
      <c r="G31" s="10">
        <v>58.974</v>
      </c>
      <c r="H31" s="10">
        <v>58.974</v>
      </c>
      <c r="I31" s="10">
        <v>58.977</v>
      </c>
      <c r="J31" s="9">
        <v>238340</v>
      </c>
      <c r="K31" s="12">
        <v>154073.2</v>
      </c>
      <c r="L31" s="10">
        <f t="shared" si="2"/>
        <v>84266.79999999999</v>
      </c>
    </row>
    <row r="32" spans="2:12" ht="16.5">
      <c r="B32" s="16" t="s">
        <v>49</v>
      </c>
      <c r="C32" s="10">
        <v>206</v>
      </c>
      <c r="D32" s="10"/>
      <c r="E32" s="10"/>
      <c r="F32" s="10"/>
      <c r="G32" s="10">
        <v>644</v>
      </c>
      <c r="H32" s="10">
        <v>1159</v>
      </c>
      <c r="I32" s="10">
        <v>1453</v>
      </c>
      <c r="J32" s="9">
        <v>826000</v>
      </c>
      <c r="K32" s="12">
        <v>823054.75</v>
      </c>
      <c r="L32" s="10">
        <f t="shared" si="2"/>
        <v>2945.25</v>
      </c>
    </row>
    <row r="33" spans="2:12" ht="33">
      <c r="B33" s="16" t="s">
        <v>50</v>
      </c>
      <c r="C33" s="10">
        <v>834.757</v>
      </c>
      <c r="D33" s="10"/>
      <c r="E33" s="10"/>
      <c r="F33" s="10"/>
      <c r="G33" s="10">
        <v>778.047</v>
      </c>
      <c r="H33" s="10">
        <v>776.947</v>
      </c>
      <c r="I33" s="10">
        <v>775.249</v>
      </c>
      <c r="J33" s="9">
        <v>1568500</v>
      </c>
      <c r="K33" s="12">
        <v>1491485.61</v>
      </c>
      <c r="L33" s="10">
        <f t="shared" si="2"/>
        <v>77014.3899999999</v>
      </c>
    </row>
    <row r="34" spans="2:12" ht="16.5">
      <c r="B34" s="16" t="s">
        <v>51</v>
      </c>
      <c r="C34" s="10">
        <v>35</v>
      </c>
      <c r="D34" s="10"/>
      <c r="E34" s="10"/>
      <c r="F34" s="10"/>
      <c r="G34" s="10">
        <v>35</v>
      </c>
      <c r="H34" s="10">
        <v>35</v>
      </c>
      <c r="I34" s="10">
        <v>35</v>
      </c>
      <c r="J34" s="9">
        <v>48800</v>
      </c>
      <c r="K34" s="12">
        <v>48800</v>
      </c>
      <c r="L34" s="10">
        <f t="shared" si="2"/>
        <v>0</v>
      </c>
    </row>
    <row r="35" spans="2:12" ht="16.5">
      <c r="B35" s="16" t="s">
        <v>52</v>
      </c>
      <c r="C35" s="10">
        <v>207.15</v>
      </c>
      <c r="D35" s="10"/>
      <c r="E35" s="10"/>
      <c r="F35" s="10"/>
      <c r="G35" s="10">
        <v>207.15</v>
      </c>
      <c r="H35" s="10">
        <v>207.15</v>
      </c>
      <c r="I35" s="10">
        <v>207.15</v>
      </c>
      <c r="J35" s="9">
        <v>698200</v>
      </c>
      <c r="K35" s="12">
        <v>148000</v>
      </c>
      <c r="L35" s="10">
        <f t="shared" si="2"/>
        <v>550200</v>
      </c>
    </row>
  </sheetData>
  <mergeCells count="9">
    <mergeCell ref="B7:B8"/>
    <mergeCell ref="C7:C8"/>
    <mergeCell ref="D7:F7"/>
    <mergeCell ref="G7:G8"/>
    <mergeCell ref="K7:K8"/>
    <mergeCell ref="L7:L8"/>
    <mergeCell ref="H7:H8"/>
    <mergeCell ref="I7:I8"/>
    <mergeCell ref="J7:J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1" sqref="Q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G34"/>
  <sheetViews>
    <sheetView workbookViewId="0" topLeftCell="B1">
      <selection activeCell="C32" sqref="C32"/>
    </sheetView>
  </sheetViews>
  <sheetFormatPr defaultColWidth="9.140625" defaultRowHeight="12.75"/>
  <cols>
    <col min="1" max="1" width="9.140625" style="0" hidden="1" customWidth="1"/>
    <col min="2" max="2" width="0.13671875" style="0" customWidth="1"/>
    <col min="3" max="3" width="43.7109375" style="0" customWidth="1"/>
  </cols>
  <sheetData>
    <row r="5" spans="4:7" ht="12.75">
      <c r="D5">
        <v>1</v>
      </c>
      <c r="E5">
        <v>2</v>
      </c>
      <c r="F5">
        <v>3</v>
      </c>
      <c r="G5">
        <v>4</v>
      </c>
    </row>
    <row r="6" spans="3:7" ht="32.25" customHeight="1">
      <c r="C6" s="2" t="s">
        <v>9</v>
      </c>
      <c r="D6" s="3">
        <f>D14+D13+D12+D11+D9+D10+D8+D7</f>
        <v>785900</v>
      </c>
      <c r="E6" s="3">
        <f>E14+E13+E12+E11+E9+E10+E8+E7</f>
        <v>725896</v>
      </c>
      <c r="F6" s="3">
        <f>F14+F13+F12+F11+F9+F10+F8+F7</f>
        <v>716896</v>
      </c>
      <c r="G6" s="3">
        <f>G14+G13+G12+G11+G9+G10+G8+G7</f>
        <v>785908</v>
      </c>
    </row>
    <row r="7" spans="3:7" ht="32.25" customHeight="1">
      <c r="C7" s="2" t="s">
        <v>25</v>
      </c>
      <c r="D7" s="3">
        <v>112500</v>
      </c>
      <c r="E7" s="3">
        <v>112500</v>
      </c>
      <c r="F7" s="3">
        <v>112500</v>
      </c>
      <c r="G7" s="3">
        <v>112500</v>
      </c>
    </row>
    <row r="8" spans="3:7" ht="22.5" customHeight="1">
      <c r="C8" s="6" t="s">
        <v>17</v>
      </c>
      <c r="D8" s="7">
        <v>450000</v>
      </c>
      <c r="E8" s="7">
        <v>450000</v>
      </c>
      <c r="F8" s="7">
        <v>450000</v>
      </c>
      <c r="G8" s="7">
        <v>450000</v>
      </c>
    </row>
    <row r="9" spans="3:7" ht="22.5" customHeight="1">
      <c r="C9" s="6" t="s">
        <v>17</v>
      </c>
      <c r="D9" s="7">
        <v>147750</v>
      </c>
      <c r="E9" s="7">
        <v>77250</v>
      </c>
      <c r="F9" s="7">
        <v>77250</v>
      </c>
      <c r="G9" s="7">
        <v>147750</v>
      </c>
    </row>
    <row r="10" spans="3:7" ht="22.5" customHeight="1">
      <c r="C10" s="6" t="s">
        <v>26</v>
      </c>
      <c r="D10" s="7"/>
      <c r="E10" s="7"/>
      <c r="F10" s="7">
        <v>1000</v>
      </c>
      <c r="G10" s="7"/>
    </row>
    <row r="11" spans="3:7" ht="22.5" customHeight="1">
      <c r="C11" s="6" t="s">
        <v>15</v>
      </c>
      <c r="D11" s="7">
        <v>75000</v>
      </c>
      <c r="E11" s="7">
        <v>75000</v>
      </c>
      <c r="F11" s="7">
        <v>75000</v>
      </c>
      <c r="G11" s="7">
        <v>75000</v>
      </c>
    </row>
    <row r="12" spans="3:7" ht="22.5" customHeight="1">
      <c r="C12" s="6" t="s">
        <v>29</v>
      </c>
      <c r="D12" s="7">
        <v>650</v>
      </c>
      <c r="E12" s="7">
        <v>646</v>
      </c>
      <c r="F12" s="7">
        <v>646</v>
      </c>
      <c r="G12" s="7">
        <v>658</v>
      </c>
    </row>
    <row r="13" spans="3:7" ht="22.5" customHeight="1">
      <c r="C13" s="6" t="s">
        <v>27</v>
      </c>
      <c r="D13" s="7">
        <v>0</v>
      </c>
      <c r="E13" s="7">
        <v>500</v>
      </c>
      <c r="F13" s="7">
        <v>500</v>
      </c>
      <c r="G13" s="7">
        <v>0</v>
      </c>
    </row>
    <row r="14" spans="3:7" ht="22.5" customHeight="1">
      <c r="C14" s="6" t="s">
        <v>28</v>
      </c>
      <c r="D14" s="7">
        <v>0</v>
      </c>
      <c r="E14" s="7">
        <v>10000</v>
      </c>
      <c r="F14" s="7">
        <v>0</v>
      </c>
      <c r="G14" s="7">
        <v>0</v>
      </c>
    </row>
    <row r="15" spans="3:7" ht="14.25" customHeight="1">
      <c r="C15" s="2" t="s">
        <v>10</v>
      </c>
      <c r="D15" s="3">
        <f>D17+D16</f>
        <v>58975</v>
      </c>
      <c r="E15" s="3">
        <f>E17+E16</f>
        <v>58974</v>
      </c>
      <c r="F15" s="3">
        <f>F17+F16</f>
        <v>58974</v>
      </c>
      <c r="G15" s="3">
        <f>G17+G16</f>
        <v>58977</v>
      </c>
    </row>
    <row r="16" spans="3:7" ht="14.25" customHeight="1">
      <c r="C16" s="4" t="s">
        <v>16</v>
      </c>
      <c r="D16" s="1">
        <v>51500</v>
      </c>
      <c r="E16" s="1">
        <v>51500</v>
      </c>
      <c r="F16" s="1">
        <v>51500</v>
      </c>
      <c r="G16" s="1">
        <v>51500</v>
      </c>
    </row>
    <row r="17" spans="3:7" ht="14.25" customHeight="1">
      <c r="C17" s="4" t="s">
        <v>16</v>
      </c>
      <c r="D17" s="1">
        <v>7475</v>
      </c>
      <c r="E17" s="1">
        <v>7474</v>
      </c>
      <c r="F17" s="1">
        <v>7474</v>
      </c>
      <c r="G17" s="1">
        <v>7477</v>
      </c>
    </row>
    <row r="18" spans="3:7" ht="23.25" customHeight="1">
      <c r="C18" s="2" t="s">
        <v>11</v>
      </c>
      <c r="D18" s="3">
        <f>D21+D20+D19</f>
        <v>206000</v>
      </c>
      <c r="E18" s="3">
        <f>E21+E20+E19</f>
        <v>644000</v>
      </c>
      <c r="F18" s="3">
        <f>F21+F20+F19</f>
        <v>1159000</v>
      </c>
      <c r="G18" s="3">
        <f>G21+G20+G19</f>
        <v>1453000</v>
      </c>
    </row>
    <row r="19" spans="3:7" ht="12.75" customHeight="1">
      <c r="C19" s="4" t="s">
        <v>18</v>
      </c>
      <c r="D19" s="1">
        <v>100000</v>
      </c>
      <c r="E19" s="1">
        <v>500000</v>
      </c>
      <c r="F19" s="1">
        <v>1000000</v>
      </c>
      <c r="G19" s="1">
        <v>1332000</v>
      </c>
    </row>
    <row r="20" spans="3:7" ht="12.75" customHeight="1">
      <c r="C20" s="4" t="s">
        <v>18</v>
      </c>
      <c r="D20" s="1">
        <v>75000</v>
      </c>
      <c r="E20" s="1">
        <v>75000</v>
      </c>
      <c r="F20" s="1">
        <v>90000</v>
      </c>
      <c r="G20" s="1">
        <v>90000</v>
      </c>
    </row>
    <row r="21" spans="3:7" ht="12.75" customHeight="1">
      <c r="C21" s="4" t="s">
        <v>22</v>
      </c>
      <c r="D21" s="1">
        <v>31000</v>
      </c>
      <c r="E21" s="1">
        <v>69000</v>
      </c>
      <c r="F21" s="1">
        <v>69000</v>
      </c>
      <c r="G21" s="1">
        <v>31000</v>
      </c>
    </row>
    <row r="22" spans="3:7" ht="36.75" customHeight="1">
      <c r="C22" s="2" t="s">
        <v>12</v>
      </c>
      <c r="D22" s="3">
        <f>D28+D27+D26+D25+D24+D23</f>
        <v>834757</v>
      </c>
      <c r="E22" s="3">
        <f>E28+E27+E26+E25+E24+E23</f>
        <v>778047</v>
      </c>
      <c r="F22" s="3">
        <f>F28+F27+F26+F25+F24+F23</f>
        <v>776947</v>
      </c>
      <c r="G22" s="3">
        <f>G28+G27+G26+G25+G24+G23</f>
        <v>775249</v>
      </c>
    </row>
    <row r="23" spans="3:7" ht="21" customHeight="1">
      <c r="C23" s="4" t="s">
        <v>19</v>
      </c>
      <c r="D23" s="1">
        <v>420757</v>
      </c>
      <c r="E23" s="1">
        <v>359747</v>
      </c>
      <c r="F23" s="1">
        <v>359747</v>
      </c>
      <c r="G23" s="1">
        <v>359749</v>
      </c>
    </row>
    <row r="24" spans="3:7" ht="21" customHeight="1">
      <c r="C24" s="4" t="s">
        <v>19</v>
      </c>
      <c r="D24" s="1">
        <v>100</v>
      </c>
      <c r="E24" s="1">
        <v>100</v>
      </c>
      <c r="F24" s="1"/>
      <c r="G24" s="1"/>
    </row>
    <row r="25" spans="3:7" ht="21" customHeight="1">
      <c r="C25" s="5" t="s">
        <v>19</v>
      </c>
      <c r="D25" s="1">
        <v>296000</v>
      </c>
      <c r="E25" s="1">
        <v>295300</v>
      </c>
      <c r="F25" s="1">
        <v>294300</v>
      </c>
      <c r="G25" s="1">
        <v>297600</v>
      </c>
    </row>
    <row r="26" spans="3:7" ht="21" customHeight="1">
      <c r="C26" s="5" t="s">
        <v>19</v>
      </c>
      <c r="D26" s="1">
        <v>0</v>
      </c>
      <c r="E26" s="1">
        <v>5000</v>
      </c>
      <c r="F26" s="1">
        <v>5000</v>
      </c>
      <c r="G26" s="1">
        <v>0</v>
      </c>
    </row>
    <row r="27" spans="3:7" ht="21" customHeight="1">
      <c r="C27" s="5" t="s">
        <v>19</v>
      </c>
      <c r="D27" s="1">
        <v>112500</v>
      </c>
      <c r="E27" s="1">
        <v>112500</v>
      </c>
      <c r="F27" s="1">
        <v>112500</v>
      </c>
      <c r="G27" s="1">
        <v>112500</v>
      </c>
    </row>
    <row r="28" spans="3:7" ht="21" customHeight="1">
      <c r="C28" s="5" t="s">
        <v>19</v>
      </c>
      <c r="D28" s="1">
        <v>5400</v>
      </c>
      <c r="E28" s="1">
        <v>5400</v>
      </c>
      <c r="F28" s="1">
        <v>5400</v>
      </c>
      <c r="G28" s="1">
        <v>5400</v>
      </c>
    </row>
    <row r="29" spans="3:7" ht="21.75" customHeight="1">
      <c r="C29" s="2" t="s">
        <v>13</v>
      </c>
      <c r="D29" s="3">
        <v>35000</v>
      </c>
      <c r="E29" s="3">
        <v>35000</v>
      </c>
      <c r="F29" s="3">
        <v>35000</v>
      </c>
      <c r="G29" s="3">
        <v>35000</v>
      </c>
    </row>
    <row r="30" spans="3:7" ht="21.75" customHeight="1">
      <c r="C30" s="4" t="s">
        <v>21</v>
      </c>
      <c r="D30" s="1">
        <v>35000</v>
      </c>
      <c r="E30" s="1">
        <v>35000</v>
      </c>
      <c r="F30" s="1">
        <v>35000</v>
      </c>
      <c r="G30" s="1">
        <v>35000</v>
      </c>
    </row>
    <row r="31" spans="3:7" ht="34.5" customHeight="1">
      <c r="C31" s="2" t="s">
        <v>23</v>
      </c>
      <c r="D31" s="3">
        <v>207150</v>
      </c>
      <c r="E31" s="3">
        <v>207150</v>
      </c>
      <c r="F31" s="3">
        <v>207150</v>
      </c>
      <c r="G31" s="3">
        <v>207150</v>
      </c>
    </row>
    <row r="32" spans="3:7" ht="15">
      <c r="C32" s="4" t="s">
        <v>20</v>
      </c>
      <c r="D32" s="1">
        <v>207150</v>
      </c>
      <c r="E32" s="1">
        <v>207150</v>
      </c>
      <c r="F32" s="1">
        <v>207150</v>
      </c>
      <c r="G32" s="1">
        <v>207150</v>
      </c>
    </row>
    <row r="33" spans="3:7" ht="12.75">
      <c r="C33" s="1"/>
      <c r="D33" s="1"/>
      <c r="E33" s="1"/>
      <c r="F33" s="1"/>
      <c r="G33" s="1"/>
    </row>
    <row r="34" spans="3:7" ht="12.75">
      <c r="C34" s="1" t="s">
        <v>24</v>
      </c>
      <c r="D34" s="1">
        <f>D6+D15+D18+D22+D29+D31</f>
        <v>2127782</v>
      </c>
      <c r="E34" s="1">
        <f>E6+E15+E18+E22+E29+E31</f>
        <v>2449067</v>
      </c>
      <c r="F34" s="1">
        <f>F6+F15+F18+F22+F29+F31</f>
        <v>2953967</v>
      </c>
      <c r="G34" s="1">
        <f>G6+G15+G18+G22+G29+G31</f>
        <v>3315284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Mail</cp:lastModifiedBy>
  <cp:lastPrinted>2015-08-28T08:11:50Z</cp:lastPrinted>
  <dcterms:created xsi:type="dcterms:W3CDTF">1996-10-08T23:32:33Z</dcterms:created>
  <dcterms:modified xsi:type="dcterms:W3CDTF">2015-12-07T05:59:32Z</dcterms:modified>
  <cp:category/>
  <cp:version/>
  <cp:contentType/>
  <cp:contentStatus/>
</cp:coreProperties>
</file>