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<sst xmlns="http://schemas.openxmlformats.org/spreadsheetml/2006/main" count="40" uniqueCount="31">
  <si>
    <t>процент выполнения плана (%)</t>
  </si>
  <si>
    <t>Собственные доходы района</t>
  </si>
  <si>
    <t>в том числе</t>
  </si>
  <si>
    <t>Налог на доходы физических лиц</t>
  </si>
  <si>
    <t>Налоги на совокупный доход</t>
  </si>
  <si>
    <t>Государственная пошлина</t>
  </si>
  <si>
    <t>Задолженность и перерасчеты по отмененным налогам и сборам</t>
  </si>
  <si>
    <t>Доходы от использования имущества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</si>
  <si>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</si>
  <si>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</si>
  <si>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</si>
  <si>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вреда</t>
  </si>
  <si>
    <t>Прочие неналоговые доходы</t>
  </si>
  <si>
    <t>Возврат остатков субсидий, субвенций прошлых лет</t>
  </si>
  <si>
    <t>Собственные доходы сельсоветов</t>
  </si>
  <si>
    <t>Налоги на имущество</t>
  </si>
  <si>
    <t>ВСЕГО                                     собственных доходов (консол.)</t>
  </si>
  <si>
    <t>Председатель комитета по финансам,</t>
  </si>
  <si>
    <t>налоговой и кредитной политике</t>
  </si>
  <si>
    <t>О.А.Борченко</t>
  </si>
  <si>
    <t>исп. Попова Н.Ф.  21-5-38</t>
  </si>
  <si>
    <t>Лицензионные сборы</t>
  </si>
  <si>
    <t>01.08.2012  (тыс.руб.)</t>
  </si>
  <si>
    <t>2014 год (тыс.руб.)</t>
  </si>
  <si>
    <t>Динамика 2014/2013 (%)</t>
  </si>
  <si>
    <t>Динамика 2014/2012 (%)</t>
  </si>
  <si>
    <t>годовой план 2014г. (тыс.руб.)</t>
  </si>
  <si>
    <t>Акцизы на бензин</t>
  </si>
  <si>
    <t xml:space="preserve">         Анализ поступления собственных доходов в бюджет Егорьевского района по состоянию на 01.08.2014 года</t>
  </si>
  <si>
    <t>01.08.2013  (тыс.руб.)</t>
  </si>
  <si>
    <t>факт на 01.08.2014г.  (тыс.руб.)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</si>
</sst>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justify"/>
    </xf>
    <xf numFmtId="0" fontId="0" fillId="0" borderId="0" xfId="0" applyFont="1" applyBorder="1" applyAlignment="1">
      <alignment horizontal="justify" vertical="justify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justify" vertical="justify"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1.7109375" style="0" customWidth="1"/>
    <col min="3" max="3" width="12.140625" style="0" customWidth="1"/>
    <col min="4" max="4" width="11.140625" style="0" customWidth="1"/>
    <col min="5" max="5" width="11.421875" style="0" customWidth="1"/>
    <col min="6" max="6" width="11.00390625" style="0" customWidth="1"/>
    <col min="7" max="7" width="11.7109375" style="0" customWidth="1"/>
    <col min="8" max="8" width="10.7109375" style="0" customWidth="1"/>
    <col min="9" max="9" width="2.140625" style="0" customWidth="1"/>
    <col min="10" max="10" width="48.7109375" style="0" customWidth="1"/>
  </cols>
  <sheetData>
    <row r="1" ht="12.75">
      <c r="A1" s="11" t="s">
        <v>28</v>
      </c>
    </row>
    <row r="2" spans="1:9" ht="12.75">
      <c r="A2" s="15"/>
      <c r="B2" s="17" t="s">
        <v>22</v>
      </c>
      <c r="C2" s="17" t="s">
        <v>29</v>
      </c>
      <c r="D2" s="18" t="s">
        <v>23</v>
      </c>
      <c r="E2" s="15"/>
      <c r="F2" s="15"/>
      <c r="G2" s="17" t="s">
        <v>24</v>
      </c>
      <c r="H2" s="17" t="s">
        <v>25</v>
      </c>
      <c r="I2" s="7"/>
    </row>
    <row r="3" spans="1:9" ht="38.25">
      <c r="A3" s="15"/>
      <c r="B3" s="16"/>
      <c r="C3" s="16"/>
      <c r="D3" s="12" t="s">
        <v>30</v>
      </c>
      <c r="E3" s="12" t="s">
        <v>26</v>
      </c>
      <c r="F3" s="1" t="s">
        <v>0</v>
      </c>
      <c r="G3" s="16"/>
      <c r="H3" s="16"/>
      <c r="I3" s="7"/>
    </row>
    <row r="4" spans="1:9" ht="12.75">
      <c r="A4" s="4" t="s">
        <v>1</v>
      </c>
      <c r="B4" s="4">
        <f>B6+B7+B8+B11+B12+B14+B15+B10+B13</f>
        <v>25452.1</v>
      </c>
      <c r="C4" s="4">
        <f>C6+C7+C8+C11+C12+C14+C15+C10+C13</f>
        <v>27807.8</v>
      </c>
      <c r="D4" s="4">
        <f>D6+D7+D8+D11+D12+D14+D15+D10+D13</f>
        <v>21473.099999999995</v>
      </c>
      <c r="E4" s="4">
        <f>SUM(E6:E17)</f>
        <v>44767.5</v>
      </c>
      <c r="F4" s="5">
        <f>SUM(D4/E4*100)</f>
        <v>47.96582342100854</v>
      </c>
      <c r="G4" s="5">
        <f>SUM(D4/C4*100)</f>
        <v>77.21970094721623</v>
      </c>
      <c r="H4" s="5">
        <f>SUM(D4/B4*100)</f>
        <v>84.36671237343873</v>
      </c>
      <c r="I4" s="10"/>
    </row>
    <row r="5" spans="1:9" ht="12.75">
      <c r="A5" s="2" t="s">
        <v>2</v>
      </c>
      <c r="B5" s="2"/>
      <c r="C5" s="2"/>
      <c r="D5" s="2"/>
      <c r="E5" s="2"/>
      <c r="F5" s="2"/>
      <c r="G5" s="2"/>
      <c r="H5" s="2"/>
      <c r="I5" s="8"/>
    </row>
    <row r="6" spans="1:9" ht="12.75">
      <c r="A6" s="2" t="s">
        <v>3</v>
      </c>
      <c r="B6" s="2">
        <v>17232.6</v>
      </c>
      <c r="C6" s="2">
        <v>17203</v>
      </c>
      <c r="D6" s="2">
        <v>15247.8</v>
      </c>
      <c r="E6" s="2">
        <v>32105</v>
      </c>
      <c r="F6" s="3">
        <f>SUM(D6/E6*100)</f>
        <v>47.493536832269115</v>
      </c>
      <c r="G6" s="3">
        <f>SUM(D6/C6*100)</f>
        <v>88.63454048712434</v>
      </c>
      <c r="H6" s="3">
        <f>SUM(D6/B6*100)</f>
        <v>88.48229518470806</v>
      </c>
      <c r="I6" s="9"/>
    </row>
    <row r="7" spans="1:9" ht="12.75">
      <c r="A7" s="2" t="s">
        <v>4</v>
      </c>
      <c r="B7" s="2">
        <v>4956</v>
      </c>
      <c r="C7" s="2">
        <v>6170.7</v>
      </c>
      <c r="D7" s="2">
        <v>1990.7</v>
      </c>
      <c r="E7" s="2">
        <v>5050</v>
      </c>
      <c r="F7" s="3">
        <f>SUM(D7/E7*100)</f>
        <v>39.419801980198024</v>
      </c>
      <c r="G7" s="3">
        <f>SUM(D7/C7*100)</f>
        <v>32.260521496750776</v>
      </c>
      <c r="H7" s="3">
        <f>SUM(D7/B7*100)</f>
        <v>40.16747376916869</v>
      </c>
      <c r="I7" s="9"/>
    </row>
    <row r="8" spans="1:9" ht="12.75">
      <c r="A8" s="2" t="s">
        <v>5</v>
      </c>
      <c r="B8" s="2">
        <v>346.7</v>
      </c>
      <c r="C8" s="2">
        <v>380.1</v>
      </c>
      <c r="D8" s="2">
        <v>485.3</v>
      </c>
      <c r="E8" s="2">
        <v>750</v>
      </c>
      <c r="F8" s="3">
        <f>SUM(D8/E8*100)</f>
        <v>64.70666666666666</v>
      </c>
      <c r="G8" s="3">
        <f>SUM(D8/C8*100)</f>
        <v>127.67692712444094</v>
      </c>
      <c r="H8" s="3">
        <f>SUM(D8/B8*100)</f>
        <v>139.97692529564466</v>
      </c>
      <c r="I8" s="9"/>
    </row>
    <row r="9" spans="1:9" ht="12.75">
      <c r="A9" s="2" t="s">
        <v>21</v>
      </c>
      <c r="B9" s="2"/>
      <c r="C9" s="2"/>
      <c r="D9" s="2"/>
      <c r="E9" s="2"/>
      <c r="F9" s="3"/>
      <c r="G9" s="3"/>
      <c r="H9" s="3"/>
      <c r="I9" s="9"/>
    </row>
    <row r="10" spans="1:9" ht="25.5">
      <c r="A10" s="1" t="s">
        <v>6</v>
      </c>
      <c r="B10" s="2">
        <v>0.6</v>
      </c>
      <c r="C10" s="2"/>
      <c r="D10" s="2">
        <v>2.6</v>
      </c>
      <c r="E10" s="2"/>
      <c r="F10" s="2"/>
      <c r="G10" s="2" t="e">
        <f aca="true" t="shared" si="0" ref="G10:G15">SUM(D10/C10*100)</f>
        <v>#DIV/0!</v>
      </c>
      <c r="H10" s="14">
        <f aca="true" t="shared" si="1" ref="H10:H15">SUM(D10/B10*100)</f>
        <v>433.33333333333337</v>
      </c>
      <c r="I10" s="8"/>
    </row>
    <row r="11" spans="1:9" ht="38.25">
      <c r="A11" s="1" t="s">
        <v>7</v>
      </c>
      <c r="B11" s="2">
        <v>2345.5</v>
      </c>
      <c r="C11" s="2">
        <v>2525</v>
      </c>
      <c r="D11" s="2">
        <v>3198.1</v>
      </c>
      <c r="E11" s="2">
        <v>5459</v>
      </c>
      <c r="F11" s="3">
        <f>SUM(D11/E11*100)</f>
        <v>58.58398974171093</v>
      </c>
      <c r="G11" s="3">
        <f t="shared" si="0"/>
        <v>126.65742574257426</v>
      </c>
      <c r="H11" s="3">
        <f t="shared" si="1"/>
        <v>136.35045832445107</v>
      </c>
      <c r="I11" s="9"/>
    </row>
    <row r="12" spans="1:9" ht="25.5">
      <c r="A12" s="1" t="s">
        <v>8</v>
      </c>
      <c r="B12" s="2">
        <v>72.3</v>
      </c>
      <c r="C12" s="2">
        <v>64.3</v>
      </c>
      <c r="D12" s="2">
        <v>85</v>
      </c>
      <c r="E12" s="2">
        <v>150</v>
      </c>
      <c r="F12" s="3">
        <f>SUM(D12/E12*100)</f>
        <v>56.666666666666664</v>
      </c>
      <c r="G12" s="3">
        <f t="shared" si="0"/>
        <v>132.19284603421463</v>
      </c>
      <c r="H12" s="3">
        <f t="shared" si="1"/>
        <v>117.56569847856156</v>
      </c>
      <c r="I12" s="9"/>
    </row>
    <row r="13" spans="1:9" ht="25.5">
      <c r="A13" s="1" t="s">
        <v>9</v>
      </c>
      <c r="B13" s="2">
        <v>41</v>
      </c>
      <c r="C13" s="2"/>
      <c r="D13" s="2"/>
      <c r="E13" s="2"/>
      <c r="F13" s="2"/>
      <c r="G13" s="3" t="e">
        <f t="shared" si="0"/>
        <v>#DIV/0!</v>
      </c>
      <c r="H13" s="3"/>
      <c r="I13" s="9"/>
    </row>
    <row r="14" spans="1:9" ht="25.5">
      <c r="A14" s="1" t="s">
        <v>10</v>
      </c>
      <c r="B14" s="2">
        <v>76.5</v>
      </c>
      <c r="C14" s="2">
        <v>889.2</v>
      </c>
      <c r="D14" s="2">
        <v>205.3</v>
      </c>
      <c r="E14" s="2">
        <v>53.5</v>
      </c>
      <c r="F14" s="3">
        <f>SUM(D14/E14*100)</f>
        <v>383.7383177570094</v>
      </c>
      <c r="G14" s="3">
        <f t="shared" si="0"/>
        <v>23.088169140800723</v>
      </c>
      <c r="H14" s="3">
        <f t="shared" si="1"/>
        <v>268.36601307189545</v>
      </c>
      <c r="I14" s="9"/>
    </row>
    <row r="15" spans="1:9" ht="12.75">
      <c r="A15" s="1" t="s">
        <v>11</v>
      </c>
      <c r="B15" s="2">
        <v>380.9</v>
      </c>
      <c r="C15" s="2">
        <v>575.5</v>
      </c>
      <c r="D15" s="2">
        <v>258.3</v>
      </c>
      <c r="E15" s="2">
        <v>1200</v>
      </c>
      <c r="F15" s="3">
        <f>SUM(D15/E15*100)</f>
        <v>21.525</v>
      </c>
      <c r="G15" s="3">
        <f t="shared" si="0"/>
        <v>44.88271068635969</v>
      </c>
      <c r="H15" s="3">
        <f t="shared" si="1"/>
        <v>67.81307429771594</v>
      </c>
      <c r="I15" s="9"/>
    </row>
    <row r="16" spans="1:9" ht="12.75">
      <c r="A16" s="2" t="s">
        <v>12</v>
      </c>
      <c r="B16" s="2"/>
      <c r="C16" s="2"/>
      <c r="D16" s="2"/>
      <c r="E16" s="2"/>
      <c r="F16" s="2"/>
      <c r="G16" s="2"/>
      <c r="H16" s="2"/>
      <c r="I16" s="8"/>
    </row>
    <row r="17" spans="1:9" ht="25.5">
      <c r="A17" s="1" t="s">
        <v>13</v>
      </c>
      <c r="B17" s="2"/>
      <c r="C17" s="2"/>
      <c r="D17" s="2"/>
      <c r="E17" s="2"/>
      <c r="F17" s="2"/>
      <c r="G17" s="2"/>
      <c r="H17" s="2"/>
      <c r="I17" s="8"/>
    </row>
    <row r="18" spans="1:9" ht="12.75">
      <c r="A18" s="4" t="s">
        <v>14</v>
      </c>
      <c r="B18" s="4">
        <f>B20+B21+B22+B24+B25+B26+B27+B28</f>
        <v>7244.500000000001</v>
      </c>
      <c r="C18" s="4">
        <f>SUM(C20:C28)</f>
        <v>9701.7</v>
      </c>
      <c r="D18" s="4">
        <f>SUM(D20:D28)</f>
        <v>8549.3</v>
      </c>
      <c r="E18" s="4">
        <f>SUM(E20:E28)</f>
        <v>18908.5</v>
      </c>
      <c r="F18" s="5">
        <f>SUM(D18/E18*100)</f>
        <v>45.214057170055796</v>
      </c>
      <c r="G18" s="5">
        <f>SUM(D18/C18*100)</f>
        <v>88.12166939814671</v>
      </c>
      <c r="H18" s="5">
        <f>SUM(D18/B18*100)</f>
        <v>118.01090482434948</v>
      </c>
      <c r="I18" s="10"/>
    </row>
    <row r="19" spans="1:9" ht="12.75">
      <c r="A19" s="2" t="s">
        <v>2</v>
      </c>
      <c r="B19" s="2"/>
      <c r="C19" s="2"/>
      <c r="D19" s="2"/>
      <c r="E19" s="2"/>
      <c r="F19" s="2"/>
      <c r="G19" s="2"/>
      <c r="H19" s="2"/>
      <c r="I19" s="8"/>
    </row>
    <row r="20" spans="1:9" ht="12.75">
      <c r="A20" s="2" t="s">
        <v>3</v>
      </c>
      <c r="B20" s="2">
        <v>2862.8</v>
      </c>
      <c r="C20" s="2">
        <v>2840.6</v>
      </c>
      <c r="D20" s="2">
        <v>3030.9</v>
      </c>
      <c r="E20" s="2">
        <v>6421</v>
      </c>
      <c r="F20" s="3">
        <f>SUM(D20/E20*100)</f>
        <v>47.202927892851584</v>
      </c>
      <c r="G20" s="3">
        <f aca="true" t="shared" si="2" ref="G20:G27">SUM(D20/C20*100)</f>
        <v>106.69928888263043</v>
      </c>
      <c r="H20" s="3">
        <f aca="true" t="shared" si="3" ref="H20:H28">SUM(D20/B20*100)</f>
        <v>105.87187369009361</v>
      </c>
      <c r="I20" s="9"/>
    </row>
    <row r="21" spans="1:9" ht="12.75">
      <c r="A21" s="2" t="s">
        <v>4</v>
      </c>
      <c r="B21" s="2">
        <v>356.9</v>
      </c>
      <c r="C21" s="2">
        <v>1710.5</v>
      </c>
      <c r="D21" s="2">
        <v>-1139</v>
      </c>
      <c r="E21" s="2">
        <v>150</v>
      </c>
      <c r="F21" s="3">
        <f>SUM(D21/E21*100)</f>
        <v>-759.3333333333334</v>
      </c>
      <c r="G21" s="3">
        <f t="shared" si="2"/>
        <v>-66.58871674948846</v>
      </c>
      <c r="H21" s="3">
        <f t="shared" si="3"/>
        <v>-319.1370131689549</v>
      </c>
      <c r="I21" s="9"/>
    </row>
    <row r="22" spans="1:9" ht="12.75">
      <c r="A22" s="2" t="s">
        <v>15</v>
      </c>
      <c r="B22" s="2">
        <v>1387.7</v>
      </c>
      <c r="C22" s="2">
        <v>1855.7</v>
      </c>
      <c r="D22" s="2">
        <v>2761.5</v>
      </c>
      <c r="E22" s="2">
        <v>6611</v>
      </c>
      <c r="F22" s="3">
        <f>SUM(D22/E22*100)</f>
        <v>41.771290273786114</v>
      </c>
      <c r="G22" s="3">
        <f t="shared" si="2"/>
        <v>148.81176914371935</v>
      </c>
      <c r="H22" s="3">
        <f t="shared" si="3"/>
        <v>198.99834258124955</v>
      </c>
      <c r="I22" s="9"/>
    </row>
    <row r="23" spans="1:9" ht="25.5">
      <c r="A23" s="1" t="s">
        <v>6</v>
      </c>
      <c r="B23" s="2"/>
      <c r="C23" s="2">
        <v>-0.6</v>
      </c>
      <c r="D23" s="2">
        <v>-13.9</v>
      </c>
      <c r="E23" s="2"/>
      <c r="F23" s="2"/>
      <c r="G23" s="3">
        <f t="shared" si="2"/>
        <v>2316.666666666667</v>
      </c>
      <c r="H23" s="2"/>
      <c r="I23" s="8"/>
    </row>
    <row r="24" spans="1:9" ht="38.25">
      <c r="A24" s="1" t="s">
        <v>7</v>
      </c>
      <c r="B24" s="2">
        <v>2408.8</v>
      </c>
      <c r="C24" s="2">
        <v>2749</v>
      </c>
      <c r="D24" s="2">
        <v>3423.6</v>
      </c>
      <c r="E24" s="2">
        <v>5481</v>
      </c>
      <c r="F24" s="3">
        <f>SUM(D24/E24*100)</f>
        <v>62.463054187192114</v>
      </c>
      <c r="G24" s="3">
        <f t="shared" si="2"/>
        <v>124.53983266642415</v>
      </c>
      <c r="H24" s="3">
        <f t="shared" si="3"/>
        <v>142.12886084357353</v>
      </c>
      <c r="I24" s="9"/>
    </row>
    <row r="25" spans="1:9" ht="25.5">
      <c r="A25" s="1" t="s">
        <v>9</v>
      </c>
      <c r="B25" s="2">
        <v>151.8</v>
      </c>
      <c r="C25" s="2">
        <v>375.9</v>
      </c>
      <c r="D25" s="2">
        <v>263.4</v>
      </c>
      <c r="E25" s="2">
        <v>163</v>
      </c>
      <c r="F25" s="3">
        <f>SUM(D25/E25*100)</f>
        <v>161.59509202453987</v>
      </c>
      <c r="G25" s="3">
        <f t="shared" si="2"/>
        <v>70.07182761372705</v>
      </c>
      <c r="H25" s="3">
        <f t="shared" si="3"/>
        <v>173.51778656126478</v>
      </c>
      <c r="I25" s="8"/>
    </row>
    <row r="26" spans="1:9" ht="25.5">
      <c r="A26" s="1" t="s">
        <v>10</v>
      </c>
      <c r="B26" s="2">
        <v>76.5</v>
      </c>
      <c r="C26" s="2">
        <v>162.6</v>
      </c>
      <c r="D26" s="2">
        <v>205.3</v>
      </c>
      <c r="E26" s="2">
        <v>53.5</v>
      </c>
      <c r="F26" s="3">
        <f>SUM(D26/E26*100)</f>
        <v>383.7383177570094</v>
      </c>
      <c r="G26" s="3">
        <f t="shared" si="2"/>
        <v>126.26076260762609</v>
      </c>
      <c r="H26" s="3">
        <f t="shared" si="3"/>
        <v>268.36601307189545</v>
      </c>
      <c r="I26" s="9"/>
    </row>
    <row r="27" spans="1:9" ht="12.75">
      <c r="A27" s="2" t="s">
        <v>11</v>
      </c>
      <c r="B27" s="2"/>
      <c r="C27" s="2">
        <v>7</v>
      </c>
      <c r="D27" s="2">
        <v>17.5</v>
      </c>
      <c r="E27" s="2">
        <v>29</v>
      </c>
      <c r="F27" s="3">
        <f>SUM(D27/E27*100)</f>
        <v>60.3448275862069</v>
      </c>
      <c r="G27" s="3">
        <f t="shared" si="2"/>
        <v>250</v>
      </c>
      <c r="H27" s="3" t="e">
        <f t="shared" si="3"/>
        <v>#DIV/0!</v>
      </c>
      <c r="I27" s="8"/>
    </row>
    <row r="28" spans="1:9" ht="12.75">
      <c r="A28" s="2" t="s">
        <v>12</v>
      </c>
      <c r="B28" s="2"/>
      <c r="C28" s="2">
        <v>1</v>
      </c>
      <c r="D28" s="2"/>
      <c r="E28" s="2"/>
      <c r="F28" s="2"/>
      <c r="G28" s="2"/>
      <c r="H28" s="2" t="e">
        <f t="shared" si="3"/>
        <v>#DIV/0!</v>
      </c>
      <c r="I28" s="8"/>
    </row>
    <row r="29" spans="1:9" ht="25.5">
      <c r="A29" s="6" t="s">
        <v>16</v>
      </c>
      <c r="B29" s="4">
        <f>B4+B18</f>
        <v>32696.6</v>
      </c>
      <c r="C29" s="4">
        <f>C4+C18</f>
        <v>37509.5</v>
      </c>
      <c r="D29" s="4">
        <f>D4+D18</f>
        <v>30022.399999999994</v>
      </c>
      <c r="E29" s="4">
        <f>SUM(E18+E4)</f>
        <v>63676</v>
      </c>
      <c r="F29" s="5">
        <f>SUM(D29/E29*100)</f>
        <v>47.14869024436207</v>
      </c>
      <c r="G29" s="5">
        <f>SUM(D29/C29*100)</f>
        <v>80.03945667097668</v>
      </c>
      <c r="H29" s="5">
        <f>SUM(D29/B29*100)</f>
        <v>91.82116795018442</v>
      </c>
      <c r="I29" s="10"/>
    </row>
    <row r="30" spans="1:8" ht="12.75">
      <c r="A30" s="12" t="s">
        <v>27</v>
      </c>
      <c r="B30" s="2"/>
      <c r="C30" s="2"/>
      <c r="D30" s="2">
        <v>3914.1</v>
      </c>
      <c r="E30" s="2">
        <v>9246</v>
      </c>
      <c r="F30" s="2"/>
      <c r="G30" s="2"/>
      <c r="H30" s="2"/>
    </row>
    <row r="31" spans="1:8" ht="12.75">
      <c r="A31" s="13"/>
      <c r="B31" s="8"/>
      <c r="C31" s="8"/>
      <c r="D31" s="8"/>
      <c r="E31" s="8"/>
      <c r="F31" s="8"/>
      <c r="G31" s="8"/>
      <c r="H31" s="8"/>
    </row>
    <row r="32" ht="12.75">
      <c r="A32" t="s">
        <v>17</v>
      </c>
    </row>
    <row r="33" spans="1:7" ht="12.75">
      <c r="A33" t="s">
        <v>18</v>
      </c>
      <c r="G33" t="s">
        <v>19</v>
      </c>
    </row>
    <row r="35" ht="12.75">
      <c r="A35" t="s">
        <v>20</v>
      </c>
    </row>
  </sheetData>
  <sheetProtection/>
  <mergeCells count="6">
    <mergeCell ref="H2:H3"/>
    <mergeCell ref="A2:A3"/>
    <mergeCell ref="B2:B3"/>
    <mergeCell ref="C2:C3"/>
    <mergeCell ref="D2:F2"/>
    <mergeCell ref="G2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Mail</cp:lastModifiedBy>
  <cp:lastPrinted>2014-07-02T02:42:29Z</cp:lastPrinted>
  <dcterms:created xsi:type="dcterms:W3CDTF">1996-10-08T23:32:33Z</dcterms:created>
  <dcterms:modified xsi:type="dcterms:W3CDTF">2014-08-18T04:42:14Z</dcterms:modified>
  <cp:category/>
  <cp:version/>
  <cp:contentType/>
  <cp:contentStatus/>
</cp:coreProperties>
</file>