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<sst xmlns="http://schemas.openxmlformats.org/spreadsheetml/2006/main" count="40" uniqueCount="31">
  <si>
    <t>процент выполнения плана (%)</t>
  </si>
  <si>
    <t>Собственные доходы района</t>
  </si>
  <si>
    <t>в том числе</t>
  </si>
  <si>
    <t>Налог на доходы физических лиц</t>
  </si>
  <si>
    <t>Налоги на совокупный доход</t>
  </si>
  <si>
    <t>Государственная пошлина</t>
  </si>
  <si>
    <t>Задолженность и перерасчеты по отмененным налогам и сборам</t>
  </si>
  <si>
    <t>Доходы от использования имущества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</si>
  <si>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</si>
  <si>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</si>
  <si>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</si>
  <si>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вреда</t>
  </si>
  <si>
    <t>Прочие неналоговые доходы</t>
  </si>
  <si>
    <t>Возврат остатков субсидий, субвенций прошлых лет</t>
  </si>
  <si>
    <t>Собственные доходы сельсоветов</t>
  </si>
  <si>
    <t>Налоги на имущество</t>
  </si>
  <si>
    <t>ВСЕГО                                     собственных доходов (консол.)</t>
  </si>
  <si>
    <t>Председатель комитета по финансам,</t>
  </si>
  <si>
    <t>налоговой и кредитной политике</t>
  </si>
  <si>
    <t>О.А.Борченко</t>
  </si>
  <si>
    <t>исп. Попова Н.Ф.  21-5-38</t>
  </si>
  <si>
    <t>Лицензионные сборы</t>
  </si>
  <si>
    <t>01.09.2012 (тыс.руб.)</t>
  </si>
  <si>
    <t>Динамика 2014/2013 (%)</t>
  </si>
  <si>
    <t>Динамика 2014/2012 (%)</t>
  </si>
  <si>
    <t>годовой план 2014г. (тыс.руб.)</t>
  </si>
  <si>
    <t>Акцизы на бензин</t>
  </si>
  <si>
    <t xml:space="preserve">         Анализ поступления собственных доходов в бюджет Егорьевского района по состоянию на 01.09.2014 года</t>
  </si>
  <si>
    <t>01.09.2013 (тыс.руб.)</t>
  </si>
  <si>
    <t>факт на 01.09.2014г.  (тыс.руб.)</t>
  </si>
  <si>
    <t>2014год (тыс.руб.)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</si>
</sst>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justify" vertical="justify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justify"/>
    </xf>
    <xf numFmtId="0" fontId="0" fillId="0" borderId="0" xfId="0" applyFont="1" applyBorder="1" applyAlignment="1">
      <alignment horizontal="justify" vertical="justify"/>
    </xf>
    <xf numFmtId="0" fontId="0" fillId="0" borderId="10" xfId="0" applyFont="1" applyBorder="1" applyAlignment="1">
      <alignment horizontal="justify" vertical="justify"/>
    </xf>
    <xf numFmtId="0" fontId="0" fillId="0" borderId="10" xfId="0" applyBorder="1" applyAlignment="1">
      <alignment horizontal="justify" vertical="justify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6.57421875" style="0" customWidth="1"/>
    <col min="2" max="2" width="11.7109375" style="0" customWidth="1"/>
    <col min="3" max="3" width="12.140625" style="0" customWidth="1"/>
    <col min="4" max="4" width="11.140625" style="0" customWidth="1"/>
    <col min="5" max="5" width="11.421875" style="0" customWidth="1"/>
    <col min="6" max="6" width="11.00390625" style="0" customWidth="1"/>
    <col min="7" max="7" width="11.7109375" style="0" customWidth="1"/>
    <col min="8" max="8" width="10.7109375" style="0" customWidth="1"/>
    <col min="9" max="9" width="2.140625" style="0" customWidth="1"/>
    <col min="10" max="10" width="48.7109375" style="0" customWidth="1"/>
  </cols>
  <sheetData>
    <row r="3" ht="14.25" customHeight="1">
      <c r="A3" s="11" t="s">
        <v>27</v>
      </c>
    </row>
    <row r="4" spans="1:9" ht="12.75" customHeight="1">
      <c r="A4" s="16"/>
      <c r="B4" s="14" t="s">
        <v>22</v>
      </c>
      <c r="C4" s="18" t="s">
        <v>28</v>
      </c>
      <c r="D4" s="17" t="s">
        <v>30</v>
      </c>
      <c r="E4" s="16"/>
      <c r="F4" s="16"/>
      <c r="G4" s="14" t="s">
        <v>23</v>
      </c>
      <c r="H4" s="14" t="s">
        <v>24</v>
      </c>
      <c r="I4" s="7"/>
    </row>
    <row r="5" spans="1:9" ht="38.25">
      <c r="A5" s="16"/>
      <c r="B5" s="15"/>
      <c r="C5" s="19"/>
      <c r="D5" s="12" t="s">
        <v>29</v>
      </c>
      <c r="E5" s="12" t="s">
        <v>25</v>
      </c>
      <c r="F5" s="1" t="s">
        <v>0</v>
      </c>
      <c r="G5" s="15"/>
      <c r="H5" s="15"/>
      <c r="I5" s="7"/>
    </row>
    <row r="6" spans="1:9" ht="12.75">
      <c r="A6" s="4" t="s">
        <v>1</v>
      </c>
      <c r="B6" s="4">
        <f>B8+B9+B10+B12+B13+B14+B15+B16+B17+B18</f>
        <v>28795.6</v>
      </c>
      <c r="C6" s="4">
        <f>C8+C9+C10+C12+C13+C14+C15+C16+C17+C18</f>
        <v>30963.199999999997</v>
      </c>
      <c r="D6" s="4">
        <f>D8+D9+D10+D12+D13+D14+D15+D16+D17+D18</f>
        <v>24599.199999999997</v>
      </c>
      <c r="E6" s="4">
        <f>SUM(E8:E19)</f>
        <v>44767.5</v>
      </c>
      <c r="F6" s="5">
        <f>SUM(D6/E6*100)</f>
        <v>54.948790975596125</v>
      </c>
      <c r="G6" s="5">
        <f>SUM(D6/C6*100)</f>
        <v>79.44656883009507</v>
      </c>
      <c r="H6" s="5">
        <f>SUM(D6/B6*100)</f>
        <v>85.42694022697913</v>
      </c>
      <c r="I6" s="10"/>
    </row>
    <row r="7" spans="1:9" ht="12.75">
      <c r="A7" s="2" t="s">
        <v>2</v>
      </c>
      <c r="B7" s="2"/>
      <c r="C7" s="2"/>
      <c r="D7" s="2"/>
      <c r="E7" s="2"/>
      <c r="F7" s="2"/>
      <c r="G7" s="2"/>
      <c r="H7" s="2"/>
      <c r="I7" s="8"/>
    </row>
    <row r="8" spans="1:9" ht="12.75">
      <c r="A8" s="2" t="s">
        <v>3</v>
      </c>
      <c r="B8" s="2">
        <v>19729.1</v>
      </c>
      <c r="C8" s="2">
        <v>19827.8</v>
      </c>
      <c r="D8" s="2">
        <v>17775.3</v>
      </c>
      <c r="E8" s="2">
        <v>32105</v>
      </c>
      <c r="F8" s="3">
        <f>SUM(D8/E8*100)</f>
        <v>55.36614234542906</v>
      </c>
      <c r="G8" s="3">
        <f>SUM(D8/C8*100)</f>
        <v>89.64837248711405</v>
      </c>
      <c r="H8" s="3">
        <f>SUM(D8/B8*100)</f>
        <v>90.0968619957322</v>
      </c>
      <c r="I8" s="9"/>
    </row>
    <row r="9" spans="1:9" ht="12.75">
      <c r="A9" s="2" t="s">
        <v>4</v>
      </c>
      <c r="B9" s="2">
        <v>5353.9</v>
      </c>
      <c r="C9" s="2">
        <v>6237.5</v>
      </c>
      <c r="D9" s="2">
        <v>2042.1</v>
      </c>
      <c r="E9" s="2">
        <v>5050</v>
      </c>
      <c r="F9" s="3">
        <f>SUM(D9/E9*100)</f>
        <v>40.437623762376234</v>
      </c>
      <c r="G9" s="3">
        <f>SUM(D9/C9*100)</f>
        <v>32.73907815631262</v>
      </c>
      <c r="H9" s="3">
        <f>SUM(D9/B9*100)</f>
        <v>38.14228879881955</v>
      </c>
      <c r="I9" s="9"/>
    </row>
    <row r="10" spans="1:9" ht="12.75">
      <c r="A10" s="2" t="s">
        <v>5</v>
      </c>
      <c r="B10" s="2">
        <v>401.7</v>
      </c>
      <c r="C10" s="2">
        <v>450</v>
      </c>
      <c r="D10" s="2">
        <v>572</v>
      </c>
      <c r="E10" s="2">
        <v>750</v>
      </c>
      <c r="F10" s="3">
        <f>SUM(D10/E10*100)</f>
        <v>76.26666666666667</v>
      </c>
      <c r="G10" s="3">
        <f>SUM(D10/C10*100)</f>
        <v>127.11111111111111</v>
      </c>
      <c r="H10" s="3">
        <f>SUM(D10/B10*100)</f>
        <v>142.39482200647248</v>
      </c>
      <c r="I10" s="9"/>
    </row>
    <row r="11" spans="1:9" ht="12.75">
      <c r="A11" s="2" t="s">
        <v>21</v>
      </c>
      <c r="B11" s="2"/>
      <c r="C11" s="2"/>
      <c r="D11" s="2"/>
      <c r="E11" s="2"/>
      <c r="F11" s="3"/>
      <c r="G11" s="3"/>
      <c r="H11" s="3"/>
      <c r="I11" s="9"/>
    </row>
    <row r="12" spans="1:9" ht="25.5">
      <c r="A12" s="1" t="s">
        <v>6</v>
      </c>
      <c r="B12" s="2">
        <v>0.6</v>
      </c>
      <c r="C12" s="2"/>
      <c r="D12" s="2">
        <v>2.6</v>
      </c>
      <c r="E12" s="2"/>
      <c r="F12" s="2"/>
      <c r="G12" s="2" t="e">
        <f aca="true" t="shared" si="0" ref="G12:G17">SUM(D12/C12*100)</f>
        <v>#DIV/0!</v>
      </c>
      <c r="H12" s="3">
        <f aca="true" t="shared" si="1" ref="H12:H17">SUM(D12/B12*100)</f>
        <v>433.33333333333337</v>
      </c>
      <c r="I12" s="8"/>
    </row>
    <row r="13" spans="1:9" ht="38.25">
      <c r="A13" s="1" t="s">
        <v>7</v>
      </c>
      <c r="B13" s="2">
        <v>2582.9</v>
      </c>
      <c r="C13" s="2">
        <v>2687.1</v>
      </c>
      <c r="D13" s="2">
        <v>3477.3</v>
      </c>
      <c r="E13" s="2">
        <v>5459</v>
      </c>
      <c r="F13" s="3">
        <f>SUM(D13/E13*100)</f>
        <v>63.69847957501374</v>
      </c>
      <c r="G13" s="3">
        <f t="shared" si="0"/>
        <v>129.4071675784303</v>
      </c>
      <c r="H13" s="3">
        <f t="shared" si="1"/>
        <v>134.62774400867244</v>
      </c>
      <c r="I13" s="9"/>
    </row>
    <row r="14" spans="1:9" ht="25.5">
      <c r="A14" s="1" t="s">
        <v>8</v>
      </c>
      <c r="B14" s="2">
        <v>104.1</v>
      </c>
      <c r="C14" s="2">
        <v>65.7</v>
      </c>
      <c r="D14" s="2">
        <v>86.2</v>
      </c>
      <c r="E14" s="2">
        <v>150</v>
      </c>
      <c r="F14" s="3">
        <f>SUM(D14/E14*100)</f>
        <v>57.46666666666667</v>
      </c>
      <c r="G14" s="3">
        <f t="shared" si="0"/>
        <v>131.20243531202436</v>
      </c>
      <c r="H14" s="3">
        <f t="shared" si="1"/>
        <v>82.80499519692603</v>
      </c>
      <c r="I14" s="9"/>
    </row>
    <row r="15" spans="1:9" ht="25.5">
      <c r="A15" s="1" t="s">
        <v>9</v>
      </c>
      <c r="B15" s="2">
        <v>40</v>
      </c>
      <c r="C15" s="2"/>
      <c r="D15" s="2"/>
      <c r="E15" s="2"/>
      <c r="F15" s="2" t="e">
        <f>SUM(D15/E15*100)</f>
        <v>#DIV/0!</v>
      </c>
      <c r="G15" s="3" t="e">
        <f t="shared" si="0"/>
        <v>#DIV/0!</v>
      </c>
      <c r="H15" s="3">
        <f t="shared" si="1"/>
        <v>0</v>
      </c>
      <c r="I15" s="9"/>
    </row>
    <row r="16" spans="1:9" ht="25.5">
      <c r="A16" s="1" t="s">
        <v>10</v>
      </c>
      <c r="B16" s="2">
        <v>100</v>
      </c>
      <c r="C16" s="2">
        <v>910.8</v>
      </c>
      <c r="D16" s="2">
        <v>207.7</v>
      </c>
      <c r="E16" s="2">
        <v>53.5</v>
      </c>
      <c r="F16" s="3">
        <f>SUM(D16/E16*100)</f>
        <v>388.22429906542055</v>
      </c>
      <c r="G16" s="3">
        <f t="shared" si="0"/>
        <v>22.80412823891085</v>
      </c>
      <c r="H16" s="3">
        <f t="shared" si="1"/>
        <v>207.7</v>
      </c>
      <c r="I16" s="9"/>
    </row>
    <row r="17" spans="1:9" ht="12.75">
      <c r="A17" s="1" t="s">
        <v>11</v>
      </c>
      <c r="B17" s="2">
        <v>483.3</v>
      </c>
      <c r="C17" s="2">
        <v>784.3</v>
      </c>
      <c r="D17" s="2">
        <v>436</v>
      </c>
      <c r="E17" s="2">
        <v>1200</v>
      </c>
      <c r="F17" s="3">
        <f>SUM(D17/E17*100)</f>
        <v>36.333333333333336</v>
      </c>
      <c r="G17" s="3">
        <f t="shared" si="0"/>
        <v>55.59097284202474</v>
      </c>
      <c r="H17" s="3">
        <f t="shared" si="1"/>
        <v>90.21311814607904</v>
      </c>
      <c r="I17" s="9"/>
    </row>
    <row r="18" spans="1:9" ht="12.75">
      <c r="A18" s="2" t="s">
        <v>12</v>
      </c>
      <c r="B18" s="2"/>
      <c r="C18" s="2"/>
      <c r="D18" s="2"/>
      <c r="E18" s="2"/>
      <c r="F18" s="2"/>
      <c r="G18" s="2"/>
      <c r="H18" s="2"/>
      <c r="I18" s="8"/>
    </row>
    <row r="19" spans="1:9" ht="25.5">
      <c r="A19" s="1" t="s">
        <v>13</v>
      </c>
      <c r="B19" s="2"/>
      <c r="C19" s="2"/>
      <c r="D19" s="2"/>
      <c r="E19" s="2"/>
      <c r="F19" s="2"/>
      <c r="G19" s="2"/>
      <c r="H19" s="2"/>
      <c r="I19" s="8"/>
    </row>
    <row r="20" spans="1:9" ht="12.75">
      <c r="A20" s="4" t="s">
        <v>14</v>
      </c>
      <c r="B20" s="4">
        <f>B22+B23+B24+B26+B27+B28+B29+B30</f>
        <v>8040.1</v>
      </c>
      <c r="C20" s="4">
        <f>SUM(C22:C30)</f>
        <v>10470.6</v>
      </c>
      <c r="D20" s="4">
        <f>SUM(D22:D30)</f>
        <v>10118</v>
      </c>
      <c r="E20" s="4">
        <f>SUM(E22:E30)</f>
        <v>18908.5</v>
      </c>
      <c r="F20" s="5">
        <f>SUM(D20/E20*100)</f>
        <v>53.51032604384272</v>
      </c>
      <c r="G20" s="5">
        <f>SUM(D20/C20*100)</f>
        <v>96.63247569384752</v>
      </c>
      <c r="H20" s="5">
        <f>SUM(D20/B20*100)</f>
        <v>125.84420591783683</v>
      </c>
      <c r="I20" s="10"/>
    </row>
    <row r="21" spans="1:9" ht="12.75">
      <c r="A21" s="2" t="s">
        <v>2</v>
      </c>
      <c r="B21" s="2"/>
      <c r="C21" s="2"/>
      <c r="D21" s="2"/>
      <c r="E21" s="2"/>
      <c r="F21" s="2"/>
      <c r="G21" s="2"/>
      <c r="H21" s="2"/>
      <c r="I21" s="8"/>
    </row>
    <row r="22" spans="1:9" ht="12.75">
      <c r="A22" s="2" t="s">
        <v>3</v>
      </c>
      <c r="B22" s="2">
        <v>3275.9</v>
      </c>
      <c r="C22" s="2">
        <v>3274.4</v>
      </c>
      <c r="D22" s="2">
        <v>3531.7</v>
      </c>
      <c r="E22" s="2">
        <v>6421</v>
      </c>
      <c r="F22" s="3">
        <f>SUM(D22/E22*100)</f>
        <v>55.002336084722</v>
      </c>
      <c r="G22" s="3">
        <f aca="true" t="shared" si="2" ref="G22:G29">SUM(D22/C22*100)</f>
        <v>107.8579281700464</v>
      </c>
      <c r="H22" s="3">
        <f aca="true" t="shared" si="3" ref="H22:H29">SUM(D22/B22*100)</f>
        <v>107.80854116426019</v>
      </c>
      <c r="I22" s="9"/>
    </row>
    <row r="23" spans="1:9" ht="12.75">
      <c r="A23" s="2" t="s">
        <v>4</v>
      </c>
      <c r="B23" s="2">
        <v>357.2</v>
      </c>
      <c r="C23" s="2">
        <v>1710.6</v>
      </c>
      <c r="D23" s="2">
        <v>-1138.4</v>
      </c>
      <c r="E23" s="2">
        <v>150</v>
      </c>
      <c r="F23" s="3">
        <f>SUM(D23/E23*100)</f>
        <v>-758.9333333333334</v>
      </c>
      <c r="G23" s="3">
        <f t="shared" si="2"/>
        <v>-66.54974862621303</v>
      </c>
      <c r="H23" s="3">
        <f t="shared" si="3"/>
        <v>-318.7010078387458</v>
      </c>
      <c r="I23" s="9"/>
    </row>
    <row r="24" spans="1:9" ht="12.75">
      <c r="A24" s="2" t="s">
        <v>15</v>
      </c>
      <c r="B24" s="2">
        <v>1526</v>
      </c>
      <c r="C24" s="2">
        <v>2001</v>
      </c>
      <c r="D24" s="2">
        <v>3483.9</v>
      </c>
      <c r="E24" s="2">
        <v>6611</v>
      </c>
      <c r="F24" s="3">
        <f>SUM(D24/E24*100)</f>
        <v>52.69853274844956</v>
      </c>
      <c r="G24" s="3">
        <f t="shared" si="2"/>
        <v>174.10794602698653</v>
      </c>
      <c r="H24" s="3">
        <f t="shared" si="3"/>
        <v>228.30275229357798</v>
      </c>
      <c r="I24" s="9"/>
    </row>
    <row r="25" spans="1:9" ht="25.5">
      <c r="A25" s="1" t="s">
        <v>6</v>
      </c>
      <c r="B25" s="2"/>
      <c r="C25" s="2">
        <v>-0.6</v>
      </c>
      <c r="D25" s="2">
        <v>-13.9</v>
      </c>
      <c r="E25" s="2"/>
      <c r="F25" s="2"/>
      <c r="G25" s="3">
        <f t="shared" si="2"/>
        <v>2316.666666666667</v>
      </c>
      <c r="H25" s="2" t="e">
        <f t="shared" si="3"/>
        <v>#DIV/0!</v>
      </c>
      <c r="I25" s="8"/>
    </row>
    <row r="26" spans="1:9" ht="38.25">
      <c r="A26" s="1" t="s">
        <v>7</v>
      </c>
      <c r="B26" s="2">
        <v>2648.6</v>
      </c>
      <c r="C26" s="2">
        <v>2914.3</v>
      </c>
      <c r="D26" s="2">
        <v>3751</v>
      </c>
      <c r="E26" s="2">
        <v>5481</v>
      </c>
      <c r="F26" s="3">
        <f>SUM(D26/E26*100)</f>
        <v>68.43641671227878</v>
      </c>
      <c r="G26" s="3">
        <f t="shared" si="2"/>
        <v>128.71015338160106</v>
      </c>
      <c r="H26" s="3">
        <f t="shared" si="3"/>
        <v>141.62198897530772</v>
      </c>
      <c r="I26" s="9"/>
    </row>
    <row r="27" spans="1:9" ht="25.5">
      <c r="A27" s="1" t="s">
        <v>9</v>
      </c>
      <c r="B27" s="2">
        <v>132.4</v>
      </c>
      <c r="C27" s="2">
        <v>377.4</v>
      </c>
      <c r="D27" s="2">
        <v>272.5</v>
      </c>
      <c r="E27" s="2">
        <v>163</v>
      </c>
      <c r="F27" s="3">
        <f>SUM(D27/E27*100)</f>
        <v>167.17791411042944</v>
      </c>
      <c r="G27" s="3">
        <f t="shared" si="2"/>
        <v>72.20455749867514</v>
      </c>
      <c r="H27" s="3">
        <f t="shared" si="3"/>
        <v>205.81570996978851</v>
      </c>
      <c r="I27" s="8"/>
    </row>
    <row r="28" spans="1:9" ht="25.5">
      <c r="A28" s="1" t="s">
        <v>10</v>
      </c>
      <c r="B28" s="2">
        <v>100</v>
      </c>
      <c r="C28" s="2">
        <v>184.3</v>
      </c>
      <c r="D28" s="2">
        <v>207.7</v>
      </c>
      <c r="E28" s="2">
        <v>53.5</v>
      </c>
      <c r="F28" s="3">
        <f>SUM(D28/E28*100)</f>
        <v>388.22429906542055</v>
      </c>
      <c r="G28" s="3">
        <f t="shared" si="2"/>
        <v>112.69669017905588</v>
      </c>
      <c r="H28" s="3">
        <f t="shared" si="3"/>
        <v>207.7</v>
      </c>
      <c r="I28" s="9"/>
    </row>
    <row r="29" spans="1:9" ht="12.75">
      <c r="A29" s="2" t="s">
        <v>11</v>
      </c>
      <c r="B29" s="2"/>
      <c r="C29" s="2">
        <v>9.2</v>
      </c>
      <c r="D29" s="2">
        <v>17.5</v>
      </c>
      <c r="E29" s="2">
        <v>29</v>
      </c>
      <c r="F29" s="3">
        <f>SUM(D29/E29*100)</f>
        <v>60.3448275862069</v>
      </c>
      <c r="G29" s="3">
        <f t="shared" si="2"/>
        <v>190.21739130434784</v>
      </c>
      <c r="H29" s="3" t="e">
        <f t="shared" si="3"/>
        <v>#DIV/0!</v>
      </c>
      <c r="I29" s="8"/>
    </row>
    <row r="30" spans="1:9" ht="12.75">
      <c r="A30" s="2" t="s">
        <v>12</v>
      </c>
      <c r="B30" s="2"/>
      <c r="C30" s="2"/>
      <c r="D30" s="2">
        <v>6</v>
      </c>
      <c r="E30" s="2"/>
      <c r="F30" s="2"/>
      <c r="G30" s="2"/>
      <c r="H30" s="2"/>
      <c r="I30" s="8"/>
    </row>
    <row r="31" spans="1:9" ht="25.5">
      <c r="A31" s="6" t="s">
        <v>16</v>
      </c>
      <c r="B31" s="4">
        <f>B6+B20</f>
        <v>36835.7</v>
      </c>
      <c r="C31" s="4">
        <f>C6+C20</f>
        <v>41433.799999999996</v>
      </c>
      <c r="D31" s="4">
        <f>D6+D20</f>
        <v>34717.2</v>
      </c>
      <c r="E31" s="4">
        <f>SUM(E20+E6)</f>
        <v>63676</v>
      </c>
      <c r="F31" s="5">
        <f>SUM(D31/E31*100)</f>
        <v>54.52164080658333</v>
      </c>
      <c r="G31" s="5">
        <f>SUM(D31/C31*100)</f>
        <v>83.78956311031091</v>
      </c>
      <c r="H31" s="5">
        <f>SUM(D31/B31*100)</f>
        <v>94.24878582462122</v>
      </c>
      <c r="I31" s="10"/>
    </row>
    <row r="32" spans="1:8" ht="12.75">
      <c r="A32" s="12" t="s">
        <v>26</v>
      </c>
      <c r="B32" s="2"/>
      <c r="C32" s="2"/>
      <c r="D32" s="2">
        <v>4596.6</v>
      </c>
      <c r="E32" s="2">
        <v>9246</v>
      </c>
      <c r="F32" s="2"/>
      <c r="G32" s="2"/>
      <c r="H32" s="2"/>
    </row>
    <row r="33" spans="1:8" ht="12.75">
      <c r="A33" s="13"/>
      <c r="B33" s="8"/>
      <c r="C33" s="8"/>
      <c r="D33" s="8"/>
      <c r="E33" s="8"/>
      <c r="F33" s="8"/>
      <c r="G33" s="8"/>
      <c r="H33" s="8"/>
    </row>
    <row r="34" ht="12.75">
      <c r="A34" t="s">
        <v>17</v>
      </c>
    </row>
    <row r="35" spans="1:7" ht="12.75">
      <c r="A35" t="s">
        <v>18</v>
      </c>
      <c r="G35" t="s">
        <v>19</v>
      </c>
    </row>
    <row r="37" ht="12.75">
      <c r="A37" t="s">
        <v>20</v>
      </c>
    </row>
  </sheetData>
  <sheetProtection/>
  <mergeCells count="6">
    <mergeCell ref="G4:G5"/>
    <mergeCell ref="H4:H5"/>
    <mergeCell ref="C4:C5"/>
    <mergeCell ref="D4:F4"/>
    <mergeCell ref="B4:B5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Mail</cp:lastModifiedBy>
  <cp:lastPrinted>2014-10-02T02:56:21Z</cp:lastPrinted>
  <dcterms:created xsi:type="dcterms:W3CDTF">1996-10-08T23:32:33Z</dcterms:created>
  <dcterms:modified xsi:type="dcterms:W3CDTF">2014-10-14T07:43:06Z</dcterms:modified>
  <cp:category/>
  <cp:version/>
  <cp:contentType/>
  <cp:contentStatus/>
</cp:coreProperties>
</file>