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<sst xmlns="http://schemas.openxmlformats.org/spreadsheetml/2006/main" count="39" uniqueCount="30">
  <si>
    <t>процент выполнения плана (%)</t>
  </si>
  <si>
    <t>Собственные доходы района</t>
  </si>
  <si>
    <t>в том числе</t>
  </si>
  <si>
    <t>Налог на доходы физических лиц</t>
  </si>
  <si>
    <t>Налоги на совокупный доход</t>
  </si>
  <si>
    <t>Государственная пошлина</t>
  </si>
  <si>
    <t>Задолженность и перерасчеты по отмененным налогам и сборам</t>
  </si>
  <si>
    <t>Доходы от использования имущества находящегося в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</si>
  <si>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</si>
  <si>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</si>
  <si>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</si>
  <si>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вреда</t>
  </si>
  <si>
    <t>Прочие неналоговые доходы</t>
  </si>
  <si>
    <t>Возврат остатков субсидий, субвенций прошлых лет</t>
  </si>
  <si>
    <t>Собственные доходы сельсоветов</t>
  </si>
  <si>
    <t>Налоги на имущество</t>
  </si>
  <si>
    <t>ВСЕГО                                     собственных доходов (консол.)</t>
  </si>
  <si>
    <t>Председатель комитета по финансам,</t>
  </si>
  <si>
    <t>налоговой и кредитной политике</t>
  </si>
  <si>
    <t>О.А.Борченко</t>
  </si>
  <si>
    <t>исп. Попова Н.Ф.  21-5-38</t>
  </si>
  <si>
    <t>01.05.2012  (тыс.руб.)</t>
  </si>
  <si>
    <t>2014 год (тыс.руб.)</t>
  </si>
  <si>
    <t>Динамика 2014/2013 (%)</t>
  </si>
  <si>
    <t>Динамика 2014/2012 (%)</t>
  </si>
  <si>
    <t>годовой план 2014г. (тыс.руб.)</t>
  </si>
  <si>
    <t>Акцизы на бензин</t>
  </si>
  <si>
    <t xml:space="preserve">         Анализ поступления собственных доходов в бюджет Егорьевского района по состоянию на 01.05.2014 года</t>
  </si>
  <si>
    <t>факт на 01.05.2014г.  (тыс.руб.)</t>
  </si>
  <si>
    <t>01.05.2013  (тыс.руб.)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</si>
</sst>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0.0000000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justify" vertical="justify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84" fontId="0" fillId="0" borderId="10" xfId="0" applyNumberFormat="1" applyBorder="1" applyAlignment="1">
      <alignment/>
    </xf>
    <xf numFmtId="184" fontId="1" fillId="0" borderId="10" xfId="0" applyNumberFormat="1" applyFont="1" applyBorder="1" applyAlignment="1">
      <alignment/>
    </xf>
    <xf numFmtId="0" fontId="0" fillId="0" borderId="0" xfId="0" applyBorder="1" applyAlignment="1">
      <alignment horizontal="justify" vertical="justify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24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84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justify" vertical="justify"/>
    </xf>
    <xf numFmtId="0" fontId="0" fillId="0" borderId="10" xfId="0" applyFont="1" applyBorder="1" applyAlignment="1">
      <alignment horizontal="justify" vertical="justify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customWidth="1"/>
    <col min="2" max="2" width="11.7109375" style="0" customWidth="1"/>
    <col min="3" max="3" width="12.140625" style="0" customWidth="1"/>
    <col min="4" max="4" width="11.140625" style="0" customWidth="1"/>
    <col min="5" max="5" width="11.421875" style="0" customWidth="1"/>
    <col min="6" max="6" width="11.00390625" style="0" customWidth="1"/>
    <col min="7" max="7" width="11.7109375" style="0" customWidth="1"/>
    <col min="8" max="8" width="10.7109375" style="0" customWidth="1"/>
    <col min="9" max="9" width="2.140625" style="0" customWidth="1"/>
    <col min="10" max="10" width="48.7109375" style="0" customWidth="1"/>
  </cols>
  <sheetData>
    <row r="1" ht="12.75">
      <c r="A1" s="11" t="s">
        <v>27</v>
      </c>
    </row>
    <row r="2" spans="1:9" ht="12.75" customHeight="1">
      <c r="A2" s="18"/>
      <c r="B2" s="20" t="s">
        <v>29</v>
      </c>
      <c r="C2" s="19" t="s">
        <v>21</v>
      </c>
      <c r="D2" s="21" t="s">
        <v>22</v>
      </c>
      <c r="E2" s="18"/>
      <c r="F2" s="18"/>
      <c r="G2" s="20" t="s">
        <v>23</v>
      </c>
      <c r="H2" s="20" t="s">
        <v>24</v>
      </c>
      <c r="I2" s="7"/>
    </row>
    <row r="3" spans="1:9" ht="38.25">
      <c r="A3" s="18"/>
      <c r="B3" s="19"/>
      <c r="C3" s="19"/>
      <c r="D3" s="12" t="s">
        <v>28</v>
      </c>
      <c r="E3" s="12" t="s">
        <v>25</v>
      </c>
      <c r="F3" s="1" t="s">
        <v>0</v>
      </c>
      <c r="G3" s="19"/>
      <c r="H3" s="19"/>
      <c r="I3" s="7"/>
    </row>
    <row r="4" spans="1:9" ht="12.75">
      <c r="A4" s="2" t="s">
        <v>1</v>
      </c>
      <c r="B4" s="3">
        <f>SUM(B6:B15)</f>
        <v>15437</v>
      </c>
      <c r="C4" s="3">
        <f>SUM(C6:C15)</f>
        <v>13183.800000000001</v>
      </c>
      <c r="D4" s="3">
        <f>SUM(D6:D15)</f>
        <v>11195.2</v>
      </c>
      <c r="E4" s="6">
        <f>SUM(E6:E16)</f>
        <v>44767.5</v>
      </c>
      <c r="F4" s="4">
        <f>SUM(D4/E4*100)</f>
        <v>25.00742726308148</v>
      </c>
      <c r="G4" s="4">
        <f>SUM(D4/B4*100)</f>
        <v>72.52186305629333</v>
      </c>
      <c r="H4" s="4">
        <f>SUM(D4/C4*100)</f>
        <v>84.916336716273</v>
      </c>
      <c r="I4" s="9"/>
    </row>
    <row r="5" spans="1:9" ht="12.75">
      <c r="A5" s="2" t="s">
        <v>2</v>
      </c>
      <c r="B5" s="2"/>
      <c r="C5" s="2"/>
      <c r="D5" s="2"/>
      <c r="E5" s="10"/>
      <c r="F5" s="4"/>
      <c r="G5" s="14" t="e">
        <f aca="true" t="shared" si="0" ref="G5:G28">SUM(D5/B5*100)</f>
        <v>#DIV/0!</v>
      </c>
      <c r="H5" s="14" t="e">
        <f aca="true" t="shared" si="1" ref="H5:H27">SUM(D5/C5*100)</f>
        <v>#DIV/0!</v>
      </c>
      <c r="I5" s="8"/>
    </row>
    <row r="6" spans="1:9" ht="12.75">
      <c r="A6" s="2" t="s">
        <v>3</v>
      </c>
      <c r="B6" s="2">
        <v>8427</v>
      </c>
      <c r="C6" s="2">
        <v>8295.5</v>
      </c>
      <c r="D6" s="2">
        <v>7970.2</v>
      </c>
      <c r="E6" s="5">
        <v>32105</v>
      </c>
      <c r="F6" s="14">
        <f>SUM(D6/E6*100)</f>
        <v>24.825416601775423</v>
      </c>
      <c r="G6" s="14">
        <f t="shared" si="0"/>
        <v>94.57932834935326</v>
      </c>
      <c r="H6" s="14">
        <f t="shared" si="1"/>
        <v>96.07859682960641</v>
      </c>
      <c r="I6" s="9"/>
    </row>
    <row r="7" spans="1:9" ht="12.75">
      <c r="A7" s="2" t="s">
        <v>4</v>
      </c>
      <c r="B7" s="2">
        <v>4497</v>
      </c>
      <c r="C7" s="2">
        <v>3293.6</v>
      </c>
      <c r="D7" s="2">
        <v>933.4</v>
      </c>
      <c r="E7" s="5">
        <v>5050</v>
      </c>
      <c r="F7" s="14">
        <f aca="true" t="shared" si="2" ref="F7:F28">SUM(D7/E7*100)</f>
        <v>18.483168316831684</v>
      </c>
      <c r="G7" s="14">
        <f t="shared" si="0"/>
        <v>20.756059595285745</v>
      </c>
      <c r="H7" s="14">
        <f t="shared" si="1"/>
        <v>28.339810541656547</v>
      </c>
      <c r="I7" s="9"/>
    </row>
    <row r="8" spans="1:9" ht="12.75">
      <c r="A8" s="2" t="s">
        <v>5</v>
      </c>
      <c r="B8" s="2">
        <v>161</v>
      </c>
      <c r="C8" s="2">
        <v>231</v>
      </c>
      <c r="D8" s="2">
        <v>260.6</v>
      </c>
      <c r="E8" s="5">
        <v>750</v>
      </c>
      <c r="F8" s="14">
        <f t="shared" si="2"/>
        <v>34.74666666666667</v>
      </c>
      <c r="G8" s="14">
        <f t="shared" si="0"/>
        <v>161.8633540372671</v>
      </c>
      <c r="H8" s="14">
        <f t="shared" si="1"/>
        <v>112.81385281385283</v>
      </c>
      <c r="I8" s="9"/>
    </row>
    <row r="9" spans="1:9" ht="25.5">
      <c r="A9" s="1" t="s">
        <v>6</v>
      </c>
      <c r="B9" s="2">
        <v>0</v>
      </c>
      <c r="C9" s="2">
        <v>0</v>
      </c>
      <c r="D9" s="2">
        <v>2.5</v>
      </c>
      <c r="E9" s="5"/>
      <c r="F9" s="14"/>
      <c r="G9" s="14" t="e">
        <f t="shared" si="0"/>
        <v>#DIV/0!</v>
      </c>
      <c r="H9" s="14" t="e">
        <f t="shared" si="1"/>
        <v>#DIV/0!</v>
      </c>
      <c r="I9" s="8"/>
    </row>
    <row r="10" spans="1:9" ht="38.25">
      <c r="A10" s="1" t="s">
        <v>7</v>
      </c>
      <c r="B10" s="2">
        <v>1257</v>
      </c>
      <c r="C10" s="2">
        <v>1177</v>
      </c>
      <c r="D10" s="2">
        <v>1863.4</v>
      </c>
      <c r="E10" s="5">
        <v>5459</v>
      </c>
      <c r="F10" s="14">
        <f t="shared" si="2"/>
        <v>34.13445686023081</v>
      </c>
      <c r="G10" s="14">
        <f t="shared" si="0"/>
        <v>148.24184566428005</v>
      </c>
      <c r="H10" s="14">
        <f t="shared" si="1"/>
        <v>158.3177570093458</v>
      </c>
      <c r="I10" s="9"/>
    </row>
    <row r="11" spans="1:9" ht="25.5">
      <c r="A11" s="1" t="s">
        <v>8</v>
      </c>
      <c r="B11" s="2">
        <v>42</v>
      </c>
      <c r="C11" s="2">
        <v>38.2</v>
      </c>
      <c r="D11" s="2">
        <v>49.1</v>
      </c>
      <c r="E11" s="5">
        <v>150</v>
      </c>
      <c r="F11" s="14">
        <f t="shared" si="2"/>
        <v>32.733333333333334</v>
      </c>
      <c r="G11" s="14">
        <f t="shared" si="0"/>
        <v>116.90476190476191</v>
      </c>
      <c r="H11" s="14">
        <f t="shared" si="1"/>
        <v>128.53403141361258</v>
      </c>
      <c r="I11" s="9"/>
    </row>
    <row r="12" spans="1:9" ht="25.5">
      <c r="A12" s="1" t="s">
        <v>9</v>
      </c>
      <c r="B12" s="2"/>
      <c r="C12" s="2"/>
      <c r="D12" s="2"/>
      <c r="E12" s="5"/>
      <c r="F12" s="14"/>
      <c r="G12" s="14" t="e">
        <f t="shared" si="0"/>
        <v>#DIV/0!</v>
      </c>
      <c r="H12" s="14" t="e">
        <f t="shared" si="1"/>
        <v>#DIV/0!</v>
      </c>
      <c r="I12" s="9"/>
    </row>
    <row r="13" spans="1:9" ht="25.5">
      <c r="A13" s="1" t="s">
        <v>10</v>
      </c>
      <c r="B13" s="2">
        <v>770</v>
      </c>
      <c r="C13" s="2">
        <v>31.1</v>
      </c>
      <c r="D13" s="2">
        <v>2.4</v>
      </c>
      <c r="E13" s="5">
        <v>53.5</v>
      </c>
      <c r="F13" s="14">
        <f t="shared" si="2"/>
        <v>4.485981308411215</v>
      </c>
      <c r="G13" s="14">
        <f t="shared" si="0"/>
        <v>0.3116883116883117</v>
      </c>
      <c r="H13" s="14">
        <f t="shared" si="1"/>
        <v>7.717041800643086</v>
      </c>
      <c r="I13" s="9"/>
    </row>
    <row r="14" spans="1:9" ht="12.75">
      <c r="A14" s="1" t="s">
        <v>11</v>
      </c>
      <c r="B14" s="2">
        <v>283</v>
      </c>
      <c r="C14" s="2">
        <v>117.4</v>
      </c>
      <c r="D14" s="2">
        <v>113.6</v>
      </c>
      <c r="E14" s="5">
        <v>1200</v>
      </c>
      <c r="F14" s="14">
        <f t="shared" si="2"/>
        <v>9.466666666666667</v>
      </c>
      <c r="G14" s="14">
        <f t="shared" si="0"/>
        <v>40.14134275618375</v>
      </c>
      <c r="H14" s="14">
        <f t="shared" si="1"/>
        <v>96.763202725724</v>
      </c>
      <c r="I14" s="9"/>
    </row>
    <row r="15" spans="1:9" ht="12.75">
      <c r="A15" s="2" t="s">
        <v>12</v>
      </c>
      <c r="B15" s="2"/>
      <c r="C15" s="2"/>
      <c r="D15" s="2"/>
      <c r="E15" s="5"/>
      <c r="F15" s="4"/>
      <c r="G15" s="14" t="e">
        <f t="shared" si="0"/>
        <v>#DIV/0!</v>
      </c>
      <c r="H15" s="14" t="e">
        <f t="shared" si="1"/>
        <v>#DIV/0!</v>
      </c>
      <c r="I15" s="8"/>
    </row>
    <row r="16" spans="1:9" ht="25.5">
      <c r="A16" s="1" t="s">
        <v>13</v>
      </c>
      <c r="B16" s="2"/>
      <c r="C16" s="2"/>
      <c r="D16" s="2"/>
      <c r="E16" s="5"/>
      <c r="F16" s="4"/>
      <c r="G16" s="14" t="e">
        <f t="shared" si="0"/>
        <v>#DIV/0!</v>
      </c>
      <c r="H16" s="14" t="e">
        <f t="shared" si="1"/>
        <v>#DIV/0!</v>
      </c>
      <c r="I16" s="8"/>
    </row>
    <row r="17" spans="1:9" ht="12.75">
      <c r="A17" s="2" t="s">
        <v>14</v>
      </c>
      <c r="B17" s="3">
        <f>SUM(B19:B27)</f>
        <v>5835</v>
      </c>
      <c r="C17" s="3">
        <f>SUM(C19:C27)</f>
        <v>3895.5999999999995</v>
      </c>
      <c r="D17" s="3">
        <f>SUM(D19:D27)</f>
        <v>3742.4999999999995</v>
      </c>
      <c r="E17" s="6">
        <f>SUM(E19:E27)</f>
        <v>18908.5</v>
      </c>
      <c r="F17" s="4">
        <f t="shared" si="2"/>
        <v>19.792685829124466</v>
      </c>
      <c r="G17" s="4">
        <f t="shared" si="0"/>
        <v>64.1388174807198</v>
      </c>
      <c r="H17" s="4">
        <f t="shared" si="1"/>
        <v>96.06992504363899</v>
      </c>
      <c r="I17" s="9"/>
    </row>
    <row r="18" spans="1:9" ht="12.75">
      <c r="A18" s="2" t="s">
        <v>2</v>
      </c>
      <c r="B18" s="2"/>
      <c r="C18" s="2"/>
      <c r="D18" s="2"/>
      <c r="E18" s="10"/>
      <c r="F18" s="4"/>
      <c r="G18" s="14" t="e">
        <f t="shared" si="0"/>
        <v>#DIV/0!</v>
      </c>
      <c r="H18" s="14" t="e">
        <f t="shared" si="1"/>
        <v>#DIV/0!</v>
      </c>
      <c r="I18" s="8"/>
    </row>
    <row r="19" spans="1:9" ht="12.75">
      <c r="A19" s="2" t="s">
        <v>3</v>
      </c>
      <c r="B19" s="2">
        <v>1397</v>
      </c>
      <c r="C19" s="2">
        <v>1380.3</v>
      </c>
      <c r="D19" s="2">
        <v>1586.8</v>
      </c>
      <c r="E19" s="5">
        <v>6421</v>
      </c>
      <c r="F19" s="14">
        <f t="shared" si="2"/>
        <v>24.71266157919327</v>
      </c>
      <c r="G19" s="14">
        <f t="shared" si="0"/>
        <v>113.58625626342163</v>
      </c>
      <c r="H19" s="14">
        <f t="shared" si="1"/>
        <v>114.96051582989206</v>
      </c>
      <c r="I19" s="9"/>
    </row>
    <row r="20" spans="1:9" ht="12.75">
      <c r="A20" s="2" t="s">
        <v>4</v>
      </c>
      <c r="B20" s="2">
        <v>1698</v>
      </c>
      <c r="C20" s="2">
        <v>275.5</v>
      </c>
      <c r="D20" s="2">
        <v>-1170.4</v>
      </c>
      <c r="E20" s="5">
        <v>150</v>
      </c>
      <c r="F20" s="14">
        <f t="shared" si="2"/>
        <v>-780.2666666666667</v>
      </c>
      <c r="G20" s="14">
        <f t="shared" si="0"/>
        <v>-68.9281507656066</v>
      </c>
      <c r="H20" s="14">
        <f t="shared" si="1"/>
        <v>-424.8275862068966</v>
      </c>
      <c r="I20" s="9"/>
    </row>
    <row r="21" spans="1:9" ht="12.75">
      <c r="A21" s="2" t="s">
        <v>15</v>
      </c>
      <c r="B21" s="2">
        <v>1165</v>
      </c>
      <c r="C21" s="2">
        <v>917.4</v>
      </c>
      <c r="D21" s="2">
        <v>1190.6</v>
      </c>
      <c r="E21" s="5">
        <v>6611</v>
      </c>
      <c r="F21" s="14">
        <f t="shared" si="2"/>
        <v>18.00937830887914</v>
      </c>
      <c r="G21" s="14">
        <f t="shared" si="0"/>
        <v>102.19742489270385</v>
      </c>
      <c r="H21" s="14">
        <f t="shared" si="1"/>
        <v>129.77981251362544</v>
      </c>
      <c r="I21" s="9"/>
    </row>
    <row r="22" spans="1:9" ht="25.5">
      <c r="A22" s="1" t="s">
        <v>6</v>
      </c>
      <c r="B22" s="2">
        <v>-1</v>
      </c>
      <c r="C22" s="2"/>
      <c r="D22" s="2">
        <v>0.6</v>
      </c>
      <c r="E22" s="5"/>
      <c r="F22" s="14"/>
      <c r="G22" s="14">
        <f t="shared" si="0"/>
        <v>-60</v>
      </c>
      <c r="H22" s="14" t="e">
        <f t="shared" si="1"/>
        <v>#DIV/0!</v>
      </c>
      <c r="I22" s="8"/>
    </row>
    <row r="23" spans="1:9" ht="38.25">
      <c r="A23" s="1" t="s">
        <v>7</v>
      </c>
      <c r="B23" s="2">
        <v>1283</v>
      </c>
      <c r="C23" s="2">
        <v>1221.5</v>
      </c>
      <c r="D23" s="2">
        <v>1990.5</v>
      </c>
      <c r="E23" s="5">
        <v>5481</v>
      </c>
      <c r="F23" s="14">
        <f t="shared" si="2"/>
        <v>36.31636562671046</v>
      </c>
      <c r="G23" s="14">
        <f t="shared" si="0"/>
        <v>155.14419329696025</v>
      </c>
      <c r="H23" s="14">
        <f t="shared" si="1"/>
        <v>162.95538272615636</v>
      </c>
      <c r="I23" s="9"/>
    </row>
    <row r="24" spans="1:9" ht="25.5">
      <c r="A24" s="1" t="s">
        <v>9</v>
      </c>
      <c r="B24" s="2">
        <v>250</v>
      </c>
      <c r="C24" s="2">
        <v>69.7</v>
      </c>
      <c r="D24" s="2">
        <v>139.5</v>
      </c>
      <c r="E24" s="5">
        <v>163</v>
      </c>
      <c r="F24" s="14">
        <f t="shared" si="2"/>
        <v>85.58282208588957</v>
      </c>
      <c r="G24" s="14">
        <f t="shared" si="0"/>
        <v>55.800000000000004</v>
      </c>
      <c r="H24" s="14">
        <f t="shared" si="1"/>
        <v>200.14347202295554</v>
      </c>
      <c r="I24" s="8"/>
    </row>
    <row r="25" spans="1:9" ht="25.5">
      <c r="A25" s="1" t="s">
        <v>10</v>
      </c>
      <c r="B25" s="2">
        <v>43</v>
      </c>
      <c r="C25" s="2">
        <v>31.2</v>
      </c>
      <c r="D25" s="2">
        <v>2.4</v>
      </c>
      <c r="E25" s="5">
        <v>53.5</v>
      </c>
      <c r="F25" s="14">
        <f t="shared" si="2"/>
        <v>4.485981308411215</v>
      </c>
      <c r="G25" s="14">
        <f t="shared" si="0"/>
        <v>5.5813953488372094</v>
      </c>
      <c r="H25" s="14">
        <f t="shared" si="1"/>
        <v>7.6923076923076925</v>
      </c>
      <c r="I25" s="9"/>
    </row>
    <row r="26" spans="1:9" ht="12.75">
      <c r="A26" s="2" t="s">
        <v>11</v>
      </c>
      <c r="B26" s="2"/>
      <c r="C26" s="2"/>
      <c r="D26" s="2">
        <v>2.5</v>
      </c>
      <c r="E26" s="5">
        <v>29</v>
      </c>
      <c r="F26" s="4">
        <f t="shared" si="2"/>
        <v>8.620689655172415</v>
      </c>
      <c r="G26" s="14" t="e">
        <f t="shared" si="0"/>
        <v>#DIV/0!</v>
      </c>
      <c r="H26" s="14" t="e">
        <f t="shared" si="1"/>
        <v>#DIV/0!</v>
      </c>
      <c r="I26" s="8"/>
    </row>
    <row r="27" spans="1:9" ht="12.75">
      <c r="A27" s="2" t="s">
        <v>12</v>
      </c>
      <c r="B27" s="2"/>
      <c r="C27" s="2"/>
      <c r="D27" s="2"/>
      <c r="E27" s="5"/>
      <c r="F27" s="4"/>
      <c r="G27" s="14" t="e">
        <f t="shared" si="0"/>
        <v>#DIV/0!</v>
      </c>
      <c r="H27" s="14" t="e">
        <f t="shared" si="1"/>
        <v>#DIV/0!</v>
      </c>
      <c r="I27" s="8"/>
    </row>
    <row r="28" spans="1:9" ht="25.5">
      <c r="A28" s="1" t="s">
        <v>16</v>
      </c>
      <c r="B28" s="3">
        <f>B4+B17</f>
        <v>21272</v>
      </c>
      <c r="C28" s="3">
        <f>C4+C17</f>
        <v>17079.4</v>
      </c>
      <c r="D28" s="3">
        <f>D4+D17</f>
        <v>14937.7</v>
      </c>
      <c r="E28" s="6">
        <f>SUM(E17+E4)</f>
        <v>63676</v>
      </c>
      <c r="F28" s="4">
        <f t="shared" si="2"/>
        <v>23.45891701740059</v>
      </c>
      <c r="G28" s="4">
        <f t="shared" si="0"/>
        <v>70.22235802933434</v>
      </c>
      <c r="H28" s="4">
        <f>SUM(D28/B28*100)</f>
        <v>70.22235802933434</v>
      </c>
      <c r="I28" s="9"/>
    </row>
    <row r="29" spans="1:9" ht="12.75">
      <c r="A29" s="13" t="s">
        <v>26</v>
      </c>
      <c r="B29" s="2"/>
      <c r="C29" s="2"/>
      <c r="D29" s="2">
        <v>2329.5</v>
      </c>
      <c r="E29" s="5">
        <v>9246</v>
      </c>
      <c r="F29" s="14"/>
      <c r="G29" s="14" t="e">
        <f>SUM(D29/B29*100)</f>
        <v>#DIV/0!</v>
      </c>
      <c r="H29" s="14" t="e">
        <f>SUM(D29/C29*100)</f>
        <v>#DIV/0!</v>
      </c>
      <c r="I29" s="9"/>
    </row>
    <row r="30" spans="1:9" ht="12.75">
      <c r="A30" s="15"/>
      <c r="B30" s="8"/>
      <c r="C30" s="8"/>
      <c r="D30" s="8"/>
      <c r="E30" s="16"/>
      <c r="F30" s="17"/>
      <c r="G30" s="17"/>
      <c r="H30" s="17"/>
      <c r="I30" s="9"/>
    </row>
    <row r="31" ht="12.75">
      <c r="A31" t="s">
        <v>17</v>
      </c>
    </row>
    <row r="32" spans="1:7" ht="12.75">
      <c r="A32" t="s">
        <v>18</v>
      </c>
      <c r="G32" t="s">
        <v>19</v>
      </c>
    </row>
    <row r="34" ht="12.75">
      <c r="A34" t="s">
        <v>20</v>
      </c>
    </row>
  </sheetData>
  <sheetProtection/>
  <mergeCells count="6">
    <mergeCell ref="G2:G3"/>
    <mergeCell ref="H2:H3"/>
    <mergeCell ref="C2:C3"/>
    <mergeCell ref="D2:F2"/>
    <mergeCell ref="A2:A3"/>
    <mergeCell ref="B2:B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Mail</cp:lastModifiedBy>
  <cp:lastPrinted>2014-05-08T03:57:26Z</cp:lastPrinted>
  <dcterms:created xsi:type="dcterms:W3CDTF">1996-10-08T23:32:33Z</dcterms:created>
  <dcterms:modified xsi:type="dcterms:W3CDTF">2014-05-14T02:39:46Z</dcterms:modified>
  <cp:category/>
  <cp:version/>
  <cp:contentType/>
  <cp:contentStatus/>
</cp:coreProperties>
</file>